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5.216.17\qnes\08.設備連携\20.業務（開発・試験）\10_Ver.2023-4【2024年02月版】\07_ED\01_ED書【原本】\02_1.0版_20230620（EDレビュー用_先行開発含む）\06_外部インタフェース設計編\01_システム個別\03_光アンバンドル業務支援\01_設備連携\02_SOAP\04_再報告依頼（他事業者）\01_入出力項目\"/>
    </mc:Choice>
  </mc:AlternateContent>
  <bookViews>
    <workbookView xWindow="-15" yWindow="3765" windowWidth="18975" windowHeight="6660" tabRatio="692" activeTab="2"/>
  </bookViews>
  <sheets>
    <sheet name="Namespace" sheetId="16" r:id="rId1"/>
    <sheet name="IN" sheetId="5" r:id="rId2"/>
    <sheet name="OUT" sheetId="15" r:id="rId3"/>
  </sheets>
  <externalReferences>
    <externalReference r:id="rId4"/>
  </externalReferences>
  <definedNames>
    <definedName name="_xlnm._FilterDatabase" localSheetId="1" hidden="1">IN!$P$13:$P$27</definedName>
    <definedName name="_xlnm._FilterDatabase" localSheetId="2" hidden="1">OUT!$A$14:$AC$26</definedName>
    <definedName name="INOUT">[1]select!$C$3:$C$10</definedName>
    <definedName name="_xlnm.Print_Area" localSheetId="1">IN!$B$1:$P$33</definedName>
    <definedName name="_xlnm.Print_Area" localSheetId="0">Namespace!$A$1:$G$6</definedName>
    <definedName name="_xlnm.Print_Area" localSheetId="2">OUT!$B$1:$P$34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  <customWorkbookViews>
    <customWorkbookView name="fujimay - 個人用ビュー" guid="{21E3E477-C762-432A-BB85-20D7F0F486B0}" mergeInterval="0" personalView="1" maximized="1" windowWidth="1263" windowHeight="628" activeSheetId="4"/>
    <customWorkbookView name="渡辺陽平 - 個人用ビュー" guid="{F67095F5-C247-41D0-B721-162F89110D79}" mergeInterval="0" personalView="1" maximized="1" windowWidth="1431" windowHeight="861" activeSheetId="3"/>
  </customWorkbookViews>
</workbook>
</file>

<file path=xl/calcChain.xml><?xml version="1.0" encoding="utf-8"?>
<calcChain xmlns="http://schemas.openxmlformats.org/spreadsheetml/2006/main">
  <c r="K29" i="15" l="1"/>
  <c r="K28" i="15"/>
  <c r="K27" i="15"/>
  <c r="K26" i="15"/>
  <c r="K25" i="15"/>
  <c r="K24" i="15"/>
  <c r="K23" i="15"/>
  <c r="K22" i="15"/>
  <c r="K21" i="15"/>
  <c r="K20" i="15"/>
  <c r="K19" i="15"/>
  <c r="K18" i="15"/>
  <c r="K17" i="15"/>
  <c r="K28" i="5"/>
  <c r="K27" i="5"/>
  <c r="K26" i="5"/>
  <c r="K25" i="5"/>
  <c r="K24" i="5"/>
  <c r="K23" i="5"/>
  <c r="K22" i="5"/>
  <c r="K21" i="5"/>
  <c r="K20" i="5"/>
  <c r="K19" i="5"/>
  <c r="K18" i="5"/>
  <c r="K17" i="5"/>
  <c r="E29" i="15" l="1"/>
  <c r="D29" i="15"/>
  <c r="B29" i="15"/>
  <c r="E28" i="15"/>
  <c r="D28" i="15"/>
  <c r="B28" i="15"/>
  <c r="E27" i="15"/>
  <c r="D27" i="15"/>
  <c r="B27" i="15"/>
  <c r="D26" i="5" l="1"/>
  <c r="E28" i="5" l="1"/>
  <c r="D28" i="5"/>
  <c r="B28" i="5"/>
  <c r="E26" i="15" l="1"/>
  <c r="D26" i="15"/>
  <c r="B26" i="15"/>
  <c r="E25" i="15"/>
  <c r="D25" i="15"/>
  <c r="B25" i="15"/>
  <c r="E24" i="15"/>
  <c r="D24" i="15"/>
  <c r="B24" i="15"/>
  <c r="E23" i="15"/>
  <c r="D23" i="15"/>
  <c r="B23" i="15"/>
  <c r="E22" i="15"/>
  <c r="D22" i="15"/>
  <c r="B22" i="15"/>
  <c r="E21" i="15"/>
  <c r="D21" i="15"/>
  <c r="B21" i="15"/>
  <c r="E20" i="15"/>
  <c r="D20" i="15"/>
  <c r="B20" i="15"/>
  <c r="E19" i="15"/>
  <c r="D19" i="15"/>
  <c r="B19" i="15"/>
  <c r="E18" i="15"/>
  <c r="D18" i="15"/>
  <c r="B18" i="15"/>
  <c r="E17" i="15"/>
  <c r="D17" i="15"/>
  <c r="B17" i="15"/>
  <c r="E16" i="15"/>
  <c r="D16" i="15"/>
  <c r="B16" i="15"/>
  <c r="E15" i="15"/>
  <c r="B15" i="15"/>
  <c r="D22" i="5" l="1"/>
  <c r="E17" i="5" l="1"/>
  <c r="D17" i="5"/>
  <c r="B17" i="5"/>
  <c r="E18" i="5"/>
  <c r="D18" i="5"/>
  <c r="B18" i="5"/>
  <c r="E19" i="5"/>
  <c r="D19" i="5"/>
  <c r="B19" i="5"/>
  <c r="E15" i="5"/>
  <c r="E24" i="5" l="1"/>
  <c r="B16" i="5"/>
  <c r="B20" i="5"/>
  <c r="B21" i="5"/>
  <c r="B22" i="5"/>
  <c r="B23" i="5"/>
  <c r="B24" i="5"/>
  <c r="B25" i="5"/>
  <c r="B26" i="5"/>
  <c r="B27" i="5"/>
  <c r="B15" i="5"/>
  <c r="D20" i="5"/>
  <c r="E16" i="5"/>
  <c r="E20" i="5"/>
  <c r="E21" i="5"/>
  <c r="E22" i="5"/>
  <c r="E23" i="5"/>
  <c r="E25" i="5"/>
  <c r="E26" i="5"/>
  <c r="E27" i="5"/>
  <c r="D16" i="5"/>
  <c r="D21" i="5"/>
  <c r="D23" i="5"/>
  <c r="D24" i="5"/>
  <c r="D25" i="5"/>
  <c r="D27" i="5"/>
</calcChain>
</file>

<file path=xl/sharedStrings.xml><?xml version="1.0" encoding="utf-8"?>
<sst xmlns="http://schemas.openxmlformats.org/spreadsheetml/2006/main" count="331" uniqueCount="113">
  <si>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</si>
  <si>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</si>
  <si>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</si>
  <si>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</si>
  <si>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</si>
  <si>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</si>
  <si>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◎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</si>
  <si>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</si>
  <si>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</si>
  <si>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</si>
  <si>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</si>
  <si>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</si>
  <si>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</si>
  <si>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</si>
  <si>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</si>
  <si>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</si>
  <si>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△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</si>
  <si>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</si>
  <si>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</si>
  <si>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</si>
  <si>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</si>
  <si>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</si>
  <si>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</si>
  <si>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</si>
  <si>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◎</t>
    <phoneticPr fontId="2"/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</si>
  <si>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</si>
  <si>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</si>
  <si>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</si>
  <si>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</si>
  <si>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</si>
  <si>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</si>
  <si>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ヘッダー情報</t>
  </si>
  <si>
    <t>MSGID</t>
  </si>
  <si>
    <t>BPID</t>
  </si>
  <si>
    <t>チャネル区分</t>
  </si>
  <si>
    <t>インタフェース区分</t>
  </si>
  <si>
    <t>オーダ情報</t>
  </si>
  <si>
    <t>統合ＳＯ番号</t>
  </si>
  <si>
    <t>S0742_OrderDetailInfo_1</t>
  </si>
  <si>
    <t>S0742_SopfOrderID_1</t>
  </si>
  <si>
    <t>S0742_BranchCode_1</t>
  </si>
  <si>
    <t>message_uuid</t>
  </si>
  <si>
    <t>receipt_uuid</t>
  </si>
  <si>
    <t>send_time</t>
  </si>
  <si>
    <t>△</t>
    <phoneticPr fontId="2"/>
  </si>
  <si>
    <t>半角数字</t>
  </si>
  <si>
    <t>36</t>
  </si>
  <si>
    <t>文字数</t>
    <rPh sb="0" eb="3">
      <t>モジスウ</t>
    </rPh>
    <phoneticPr fontId="2"/>
  </si>
  <si>
    <t>▲</t>
    <phoneticPr fontId="2"/>
  </si>
  <si>
    <t>依頼機能の処理結果コード</t>
  </si>
  <si>
    <t>△</t>
    <phoneticPr fontId="2"/>
  </si>
  <si>
    <t>依頼機能の処理結果詳細コード</t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</si>
  <si>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</si>
  <si>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</si>
  <si>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タイムスタンプ</t>
  </si>
  <si>
    <t>【OUTパラメータ一覧】</t>
    <rPh sb="9" eb="11">
      <t>イチラン</t>
    </rPh>
    <phoneticPr fontId="2"/>
  </si>
  <si>
    <t>オーダ情報詳細</t>
  </si>
  <si>
    <t>設備情報</t>
  </si>
  <si>
    <t>S0741_PlantInfo_1</t>
  </si>
  <si>
    <t>再報告依頼（他事業者）　インターフェース電文（入力項目）</t>
    <phoneticPr fontId="2"/>
  </si>
  <si>
    <t>再報告依頼（他事業者）　インターフェース電文（出力項目）</t>
    <phoneticPr fontId="2"/>
  </si>
  <si>
    <t>S0742_requestReportFiberOrderOtherCarrierIn_IN_1</t>
    <phoneticPr fontId="2"/>
  </si>
  <si>
    <t>S0742_requestReportFiberOrderOtherCarrierOut_OUT_1</t>
    <phoneticPr fontId="2"/>
  </si>
  <si>
    <t>記事欄（完了報告）</t>
  </si>
  <si>
    <t>S0742_CompletionReportMemo_1</t>
  </si>
  <si>
    <t>全角</t>
    <rPh sb="0" eb="2">
      <t>ゼンカク</t>
    </rPh>
    <phoneticPr fontId="2"/>
  </si>
  <si>
    <t>設備エラー情報</t>
  </si>
  <si>
    <t>設備処理結果コード</t>
  </si>
  <si>
    <t>S0741_PlantErrorInfo_1</t>
  </si>
  <si>
    <t>S0742_PlantResultCode_1</t>
  </si>
  <si>
    <t>チャネルに対応するコードを設定する（例：光アンバンドル（DF）の場合9)</t>
    <phoneticPr fontId="2"/>
  </si>
  <si>
    <t>チャネルに対応するコードを設定する（例：光アンバンドル（DF）の場合9)</t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</si>
  <si>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</si>
  <si>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</si>
  <si>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</si>
  <si>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</si>
  <si>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</si>
  <si>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IN</t>
    <phoneticPr fontId="2"/>
  </si>
  <si>
    <t>qualified</t>
    <phoneticPr fontId="2"/>
  </si>
  <si>
    <t>OUT</t>
    <phoneticPr fontId="2"/>
  </si>
  <si>
    <t>再報告依頼（他事業者）</t>
  </si>
  <si>
    <t>http://schema.S0742.ntt-east.co.jp/soap/pd/darkfiber/requestReportFiberOrderOtherCarrier/In</t>
  </si>
  <si>
    <t>http://schema.S0742.ntt-east.co.jp/soap/pd/darkfiber/requestReportFiberOrderOtherCarrier/Out</t>
  </si>
  <si>
    <t>シート「Namespace」のIF区分が設定される。</t>
    <phoneticPr fontId="2"/>
  </si>
  <si>
    <t>半角英数字記号</t>
  </si>
  <si>
    <t>-</t>
    <phoneticPr fontId="2"/>
  </si>
  <si>
    <t>オーダ制御機能部の処理結果コード</t>
  </si>
  <si>
    <t>要求日時</t>
  </si>
  <si>
    <t>支店コード</t>
    <phoneticPr fontId="2"/>
  </si>
  <si>
    <t>◎</t>
    <phoneticPr fontId="2"/>
  </si>
  <si>
    <t>◎</t>
    <phoneticPr fontId="2"/>
  </si>
  <si>
    <t>形式：半角英数字＋記号（ハイフン「-」）</t>
  </si>
  <si>
    <t>最小</t>
  </si>
  <si>
    <t>最大</t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</si>
  <si>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</si>
  <si>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</si>
  <si>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</t>
    <phoneticPr fontId="2"/>
  </si>
  <si>
    <t>（※1）</t>
    <phoneticPr fontId="2"/>
  </si>
  <si>
    <t>ＩＦ名称（※2）</t>
    <rPh sb="2" eb="4">
      <t>メイショウ</t>
    </rPh>
    <phoneticPr fontId="2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</si>
  <si>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</si>
  <si>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wstring</t>
  </si>
  <si>
    <t>正規表現</t>
    <rPh sb="0" eb="2">
      <t>セイキ</t>
    </rPh>
    <rPh sb="2" eb="4">
      <t>ヒョウゲン</t>
    </rPh>
    <phoneticPr fontId="2"/>
  </si>
  <si>
    <t>IFパラメータKey名(CORBA)</t>
  </si>
  <si>
    <t>正規表現(CORBA)</t>
    <rPh sb="0" eb="2">
      <t>セイキ</t>
    </rPh>
    <rPh sb="2" eb="4">
      <t>ヒョウゲン</t>
    </rPh>
    <phoneticPr fontId="2"/>
  </si>
  <si>
    <t>-</t>
    <phoneticPr fontId="2"/>
  </si>
  <si>
    <t>[0-9]{4}[01][0-9][0-3][0-9][0-2][0-9][0-5][0-9][0-5][0-9][0-9]{3}</t>
    <phoneticPr fontId="2"/>
  </si>
  <si>
    <t>[0-9]+</t>
  </si>
  <si>
    <t>[0-9]{3}</t>
  </si>
  <si>
    <t>[0-9]{18}</t>
  </si>
  <si>
    <t>-</t>
    <phoneticPr fontId="2"/>
  </si>
  <si>
    <t>[0-9]{8}</t>
  </si>
  <si>
    <t>[0-9]{1,3}</t>
  </si>
  <si>
    <t>YYYYMMDDhhmmssSSS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</si>
</sst>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1" fillId="0" borderId="0"/>
    <xf numFmtId="0" fontId="3" fillId="0" borderId="0"/>
  </cellStyleXfs>
  <cellXfs count="96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3" fillId="0" borderId="25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right" vertical="top"/>
    </xf>
    <xf numFmtId="0" fontId="3" fillId="0" borderId="29" xfId="2" applyFont="1" applyFill="1" applyBorder="1" applyAlignment="1">
      <alignment horizontal="right" vertical="top"/>
    </xf>
    <xf numFmtId="0" fontId="3" fillId="0" borderId="30" xfId="0" applyFont="1" applyFill="1" applyBorder="1" applyAlignment="1">
      <alignment vertical="top"/>
    </xf>
    <xf numFmtId="0" fontId="3" fillId="0" borderId="29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/>
    </xf>
    <xf numFmtId="49" fontId="3" fillId="0" borderId="29" xfId="0" applyNumberFormat="1" applyFont="1" applyFill="1" applyBorder="1" applyAlignment="1">
      <alignment horizontal="left" vertical="top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horizontal="right" vertical="top"/>
    </xf>
    <xf numFmtId="0" fontId="3" fillId="0" borderId="33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0" borderId="29" xfId="0" applyFont="1" applyFill="1" applyBorder="1" applyAlignment="1">
      <alignment horizontal="left" vertical="top" wrapText="1"/>
    </xf>
    <xf numFmtId="0" fontId="3" fillId="6" borderId="38" xfId="0" applyFont="1" applyFill="1" applyBorder="1" applyAlignment="1"/>
    <xf numFmtId="0" fontId="3" fillId="6" borderId="39" xfId="0" applyFont="1" applyFill="1" applyBorder="1"/>
    <xf numFmtId="0" fontId="3" fillId="6" borderId="40" xfId="0" applyFont="1" applyFill="1" applyBorder="1" applyAlignment="1"/>
    <xf numFmtId="0" fontId="3" fillId="6" borderId="41" xfId="0" applyFont="1" applyFill="1" applyBorder="1"/>
    <xf numFmtId="0" fontId="3" fillId="6" borderId="37" xfId="0" applyFont="1" applyFill="1" applyBorder="1" applyAlignment="1">
      <alignment horizontal="center"/>
    </xf>
    <xf numFmtId="0" fontId="3" fillId="6" borderId="42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wrapText="1"/>
    </xf>
    <xf numFmtId="0" fontId="3" fillId="5" borderId="15" xfId="4" applyFont="1" applyFill="1" applyBorder="1" applyAlignment="1">
      <alignment vertical="top" wrapText="1"/>
    </xf>
    <xf numFmtId="0" fontId="3" fillId="5" borderId="12" xfId="4" applyFont="1" applyFill="1" applyBorder="1" applyAlignment="1">
      <alignment vertical="top" wrapText="1"/>
    </xf>
    <xf numFmtId="0" fontId="3" fillId="5" borderId="29" xfId="4" applyFont="1" applyFill="1" applyBorder="1" applyAlignment="1">
      <alignment vertical="top" wrapText="1"/>
    </xf>
    <xf numFmtId="0" fontId="3" fillId="5" borderId="31" xfId="4" applyFont="1" applyFill="1" applyBorder="1" applyAlignment="1">
      <alignment vertical="top" wrapText="1"/>
    </xf>
    <xf numFmtId="0" fontId="4" fillId="4" borderId="43" xfId="0" applyFont="1" applyFill="1" applyBorder="1" applyAlignment="1">
      <alignment horizontal="center"/>
    </xf>
    <xf numFmtId="0" fontId="4" fillId="4" borderId="44" xfId="0" applyFont="1" applyFill="1" applyBorder="1" applyAlignment="1">
      <alignment horizontal="center"/>
    </xf>
    <xf numFmtId="0" fontId="5" fillId="4" borderId="45" xfId="0" applyFont="1" applyFill="1" applyBorder="1" applyAlignment="1">
      <alignment horizontal="center"/>
    </xf>
    <xf numFmtId="0" fontId="3" fillId="0" borderId="31" xfId="4" applyFill="1" applyBorder="1" applyAlignment="1">
      <alignment vertical="top" wrapText="1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36" xfId="0" quotePrefix="1" applyFont="1" applyFill="1" applyBorder="1" applyAlignment="1">
      <alignment horizontal="center" vertical="center"/>
    </xf>
    <xf numFmtId="0" fontId="3" fillId="0" borderId="37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5">
    <cellStyle name="validator" xfId="1"/>
    <cellStyle name="標準" xfId="0" builtinId="0"/>
    <cellStyle name="標準 2" xfId="3"/>
    <cellStyle name="標準 2 3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9526</xdr:colOff>
      <xdr:row>4</xdr:row>
      <xdr:rowOff>9525</xdr:rowOff>
    </xdr:from>
    <xdr:to>
      <xdr:col>10</xdr:col>
      <xdr:colOff>1228726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934451" y="628650"/>
          <a:ext cx="198120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1123950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9096375" y="628650"/>
          <a:ext cx="1876425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5</xdr:col>
      <xdr:colOff>23448</xdr:colOff>
      <xdr:row>28</xdr:row>
      <xdr:rowOff>19050</xdr:rowOff>
    </xdr:from>
    <xdr:to>
      <xdr:col>5</xdr:col>
      <xdr:colOff>428626</xdr:colOff>
      <xdr:row>29</xdr:row>
      <xdr:rowOff>9525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6738573" y="5172075"/>
          <a:ext cx="405178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209550</xdr:colOff>
      <xdr:row>31</xdr:row>
      <xdr:rowOff>56783</xdr:rowOff>
    </xdr:from>
    <xdr:to>
      <xdr:col>9</xdr:col>
      <xdr:colOff>11563</xdr:colOff>
      <xdr:row>32</xdr:row>
      <xdr:rowOff>86120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7381875" y="5628908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389061</xdr:colOff>
      <xdr:row>28</xdr:row>
      <xdr:rowOff>123825</xdr:rowOff>
    </xdr:from>
    <xdr:to>
      <xdr:col>7</xdr:col>
      <xdr:colOff>8060</xdr:colOff>
      <xdr:row>31</xdr:row>
      <xdr:rowOff>80962</xdr:rowOff>
    </xdr:to>
    <xdr:cxnSp macro="">
      <xdr:nvCxnSpPr>
        <xdr:cNvPr id="10" name="AutoShape 1"/>
        <xdr:cNvCxnSpPr>
          <a:cxnSpLocks noChangeShapeType="1"/>
        </xdr:cNvCxnSpPr>
      </xdr:nvCxnSpPr>
      <xdr:spPr bwMode="auto">
        <a:xfrm flipH="1" flipV="1">
          <a:off x="7561386" y="5267325"/>
          <a:ext cx="495299" cy="385762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</xdr:colOff>
      <xdr:row>17</xdr:row>
      <xdr:rowOff>9525</xdr:rowOff>
    </xdr:from>
    <xdr:to>
      <xdr:col>9</xdr:col>
      <xdr:colOff>752475</xdr:colOff>
      <xdr:row>18</xdr:row>
      <xdr:rowOff>9525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9105900" y="3362325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514351</xdr:colOff>
      <xdr:row>16</xdr:row>
      <xdr:rowOff>371475</xdr:rowOff>
    </xdr:from>
    <xdr:to>
      <xdr:col>9</xdr:col>
      <xdr:colOff>600075</xdr:colOff>
      <xdr:row>17</xdr:row>
      <xdr:rowOff>19050</xdr:rowOff>
    </xdr:to>
    <xdr:cxnSp macro="">
      <xdr:nvCxnSpPr>
        <xdr:cNvPr id="7" name="AutoShape 1"/>
        <xdr:cNvCxnSpPr>
          <a:cxnSpLocks noChangeShapeType="1"/>
        </xdr:cNvCxnSpPr>
      </xdr:nvCxnSpPr>
      <xdr:spPr bwMode="auto">
        <a:xfrm flipH="1">
          <a:off x="9610726" y="3190875"/>
          <a:ext cx="85724" cy="1809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57150</xdr:colOff>
      <xdr:row>16</xdr:row>
      <xdr:rowOff>180975</xdr:rowOff>
    </xdr:from>
    <xdr:to>
      <xdr:col>10</xdr:col>
      <xdr:colOff>1011688</xdr:colOff>
      <xdr:row>16</xdr:row>
      <xdr:rowOff>353187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9144000" y="3000375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view="pageBreakPreview" zoomScaleNormal="100" zoomScaleSheetLayoutView="100" workbookViewId="0">
      <selection activeCell="E16" sqref="E16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4.75" bestFit="1" customWidth="1"/>
    <col min="5" max="5" width="68.875" bestFit="1" customWidth="1"/>
    <col min="6" max="6" width="17.375" bestFit="1" customWidth="1"/>
  </cols>
  <sheetData>
    <row r="2" spans="2:6" x14ac:dyDescent="0.15">
      <c r="B2" s="89" t="s">
        <v>72</v>
      </c>
      <c r="C2" s="89" t="s">
        <v>73</v>
      </c>
      <c r="D2" s="89" t="s">
        <v>74</v>
      </c>
      <c r="E2" s="89" t="s">
        <v>75</v>
      </c>
      <c r="F2" s="89" t="s">
        <v>76</v>
      </c>
    </row>
    <row r="3" spans="2:6" x14ac:dyDescent="0.15">
      <c r="B3" s="90"/>
      <c r="C3" s="90"/>
      <c r="D3" s="90"/>
      <c r="E3" s="90"/>
      <c r="F3" s="90"/>
    </row>
    <row r="4" spans="2:6" x14ac:dyDescent="0.15">
      <c r="B4" s="91" t="s">
        <v>80</v>
      </c>
      <c r="C4" s="92">
        <v>154</v>
      </c>
      <c r="D4" s="65" t="s">
        <v>77</v>
      </c>
      <c r="E4" s="66" t="s">
        <v>81</v>
      </c>
      <c r="F4" s="64" t="s">
        <v>78</v>
      </c>
    </row>
    <row r="5" spans="2:6" x14ac:dyDescent="0.15">
      <c r="B5" s="91" t="s">
        <v>80</v>
      </c>
      <c r="C5" s="93">
        <v>154</v>
      </c>
      <c r="D5" s="65" t="s">
        <v>79</v>
      </c>
      <c r="E5" s="66" t="s">
        <v>82</v>
      </c>
      <c r="F5" s="64" t="s">
        <v>78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AE33"/>
  <sheetViews>
    <sheetView showGridLines="0" view="pageBreakPreview" topLeftCell="A3" zoomScaleNormal="100" zoomScaleSheetLayoutView="100" workbookViewId="0">
      <selection activeCell="K36" sqref="K36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4" style="1" customWidth="1"/>
    <col min="5" max="5" width="36.375" style="1" bestFit="1" customWidth="1"/>
    <col min="6" max="8" width="5.75" style="1" customWidth="1"/>
    <col min="9" max="9" width="7.875" style="1" customWidth="1"/>
    <col min="10" max="10" width="10" style="1" customWidth="1"/>
    <col min="11" max="11" width="25.2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1.25" style="19" bestFit="1" customWidth="1"/>
    <col min="21" max="21" width="18.375" style="19" customWidth="1"/>
    <col min="22" max="31" width="9" style="19"/>
    <col min="32" max="16384" width="9" style="1"/>
  </cols>
  <sheetData>
    <row r="3" spans="1:31" s="7" customFormat="1" ht="15" customHeight="1" x14ac:dyDescent="0.15">
      <c r="A3" s="20"/>
      <c r="B3" s="20"/>
      <c r="C3" s="20"/>
      <c r="D3" s="20"/>
      <c r="E3" s="20"/>
      <c r="F3" s="20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5" spans="1:31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1" x14ac:dyDescent="0.15">
      <c r="A8" s="19"/>
      <c r="B8" s="47" t="s">
        <v>1</v>
      </c>
      <c r="C8" s="47"/>
      <c r="D8" s="47"/>
      <c r="R8" s="47"/>
    </row>
    <row r="9" spans="1:31" x14ac:dyDescent="0.15">
      <c r="A9" s="19"/>
    </row>
    <row r="10" spans="1:31" x14ac:dyDescent="0.15">
      <c r="A10" s="19"/>
    </row>
    <row r="11" spans="1:31" ht="12" thickBot="1" x14ac:dyDescent="0.2">
      <c r="A11" s="19"/>
      <c r="B11" s="48" t="s">
        <v>59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31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85"/>
      <c r="T12" s="73"/>
      <c r="U12" s="74"/>
    </row>
    <row r="13" spans="1:31" ht="11.25" customHeight="1" x14ac:dyDescent="0.15">
      <c r="A13" s="19"/>
      <c r="B13" s="26"/>
      <c r="C13" s="27"/>
      <c r="D13" s="28"/>
      <c r="E13" s="28"/>
      <c r="F13" s="69" t="s">
        <v>92</v>
      </c>
      <c r="G13" s="69" t="s">
        <v>93</v>
      </c>
      <c r="H13" s="31"/>
      <c r="I13" s="30"/>
      <c r="J13" s="94" t="s">
        <v>17</v>
      </c>
      <c r="K13" s="27"/>
      <c r="L13" s="27"/>
      <c r="M13" s="27"/>
      <c r="N13" s="27"/>
      <c r="O13" s="27"/>
      <c r="P13" s="29"/>
      <c r="R13" s="36"/>
      <c r="S13" s="86"/>
      <c r="T13" s="75"/>
      <c r="U13" s="76"/>
    </row>
    <row r="14" spans="1:31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97</v>
      </c>
      <c r="G14" s="70" t="s">
        <v>97</v>
      </c>
      <c r="H14" s="12" t="s">
        <v>13</v>
      </c>
      <c r="I14" s="2" t="s">
        <v>7</v>
      </c>
      <c r="J14" s="95"/>
      <c r="K14" s="12" t="s">
        <v>101</v>
      </c>
      <c r="L14" s="12" t="s">
        <v>10</v>
      </c>
      <c r="M14" s="2" t="s">
        <v>47</v>
      </c>
      <c r="N14" s="2" t="s">
        <v>25</v>
      </c>
      <c r="O14" s="2" t="s">
        <v>26</v>
      </c>
      <c r="P14" s="13" t="s">
        <v>0</v>
      </c>
      <c r="R14" s="37" t="s">
        <v>14</v>
      </c>
      <c r="S14" s="87" t="s">
        <v>15</v>
      </c>
      <c r="T14" s="77" t="s">
        <v>102</v>
      </c>
      <c r="U14" s="78" t="s">
        <v>103</v>
      </c>
    </row>
    <row r="15" spans="1:31" s="39" customFormat="1" ht="11.25" customHeight="1" x14ac:dyDescent="0.15">
      <c r="B15" s="41">
        <f>ROW()-14</f>
        <v>1</v>
      </c>
      <c r="C15" s="23">
        <v>1</v>
      </c>
      <c r="D15" s="67" t="s">
        <v>98</v>
      </c>
      <c r="E15" s="40" t="str">
        <f t="shared" ref="E15:E28" si="0">REPT("　 ",C15-1) &amp; S15</f>
        <v>S0742_requestReportFiberOrderOtherCarrierIn_IN_1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85</v>
      </c>
      <c r="S15" s="52" t="s">
        <v>61</v>
      </c>
      <c r="T15" s="79"/>
      <c r="U15" s="80" t="s">
        <v>104</v>
      </c>
    </row>
    <row r="16" spans="1:31" s="39" customFormat="1" ht="11.25" customHeight="1" x14ac:dyDescent="0.15">
      <c r="B16" s="41">
        <f t="shared" ref="B16:B28" si="1">ROW()-14</f>
        <v>2</v>
      </c>
      <c r="C16" s="23">
        <v>2</v>
      </c>
      <c r="D16" s="40" t="str">
        <f t="shared" ref="D16:D28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31</v>
      </c>
      <c r="S16" s="42" t="s">
        <v>18</v>
      </c>
      <c r="T16" s="79"/>
      <c r="U16" s="80" t="s">
        <v>104</v>
      </c>
    </row>
    <row r="17" spans="2:21" s="39" customFormat="1" ht="38.25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24</v>
      </c>
      <c r="K17" s="52" t="str">
        <f>U17</f>
        <v>-</v>
      </c>
      <c r="L17" s="42" t="s">
        <v>84</v>
      </c>
      <c r="M17" s="42" t="s">
        <v>46</v>
      </c>
      <c r="N17" s="43"/>
      <c r="O17" s="43"/>
      <c r="P17" s="18" t="s">
        <v>99</v>
      </c>
      <c r="Q17" s="33"/>
      <c r="R17" s="38" t="s">
        <v>32</v>
      </c>
      <c r="S17" s="42" t="s">
        <v>41</v>
      </c>
      <c r="T17" s="79"/>
      <c r="U17" s="80" t="s">
        <v>104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44</v>
      </c>
      <c r="K18" s="52" t="str">
        <f>U18</f>
        <v>-</v>
      </c>
      <c r="L18" s="42" t="s">
        <v>84</v>
      </c>
      <c r="M18" s="42" t="s">
        <v>46</v>
      </c>
      <c r="N18" s="43"/>
      <c r="O18" s="43"/>
      <c r="P18" s="18" t="s">
        <v>91</v>
      </c>
      <c r="Q18" s="33"/>
      <c r="R18" s="38" t="s">
        <v>33</v>
      </c>
      <c r="S18" s="42" t="s">
        <v>42</v>
      </c>
      <c r="T18" s="79"/>
      <c r="U18" s="80" t="s">
        <v>104</v>
      </c>
    </row>
    <row r="19" spans="2:21" s="39" customFormat="1" ht="11.25" customHeight="1" x14ac:dyDescent="0.15">
      <c r="B19" s="41">
        <f t="shared" si="1"/>
        <v>5</v>
      </c>
      <c r="C19" s="23">
        <v>3</v>
      </c>
      <c r="D19" s="40" t="str">
        <f t="shared" si="2"/>
        <v>　 　 要求日時</v>
      </c>
      <c r="E19" s="40" t="str">
        <f t="shared" si="0"/>
        <v>　 　 send_time</v>
      </c>
      <c r="F19" s="46">
        <v>1</v>
      </c>
      <c r="G19" s="46">
        <v>1</v>
      </c>
      <c r="H19" s="42" t="s">
        <v>5</v>
      </c>
      <c r="I19" s="42" t="s">
        <v>12</v>
      </c>
      <c r="J19" s="42" t="s">
        <v>6</v>
      </c>
      <c r="K19" s="52" t="str">
        <f>U19</f>
        <v>[0-9]{4}[01][0-9][0-3][0-9][0-2][0-9][0-5][0-9][0-5][0-9][0-9]{3}</v>
      </c>
      <c r="L19" s="42" t="s">
        <v>54</v>
      </c>
      <c r="M19" s="42">
        <v>17</v>
      </c>
      <c r="N19" s="43"/>
      <c r="O19" s="68"/>
      <c r="P19" s="18" t="s">
        <v>112</v>
      </c>
      <c r="Q19" s="33"/>
      <c r="R19" s="38" t="s">
        <v>87</v>
      </c>
      <c r="S19" s="52" t="s">
        <v>43</v>
      </c>
      <c r="T19" s="79"/>
      <c r="U19" s="80" t="s">
        <v>105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チャネル区分</v>
      </c>
      <c r="E20" s="40" t="str">
        <f t="shared" si="0"/>
        <v>　 　 S0742_ChannelCode_1</v>
      </c>
      <c r="F20" s="45">
        <v>1</v>
      </c>
      <c r="G20" s="45">
        <v>1</v>
      </c>
      <c r="H20" s="42" t="s">
        <v>5</v>
      </c>
      <c r="I20" s="42" t="s">
        <v>12</v>
      </c>
      <c r="J20" s="42" t="s">
        <v>6</v>
      </c>
      <c r="K20" s="52" t="str">
        <f>IF(S20=T20,U20,"ERROR")</f>
        <v>[0-9]+</v>
      </c>
      <c r="L20" s="42" t="s">
        <v>45</v>
      </c>
      <c r="M20" s="42">
        <v>2</v>
      </c>
      <c r="N20" s="43"/>
      <c r="O20" s="49" t="s">
        <v>52</v>
      </c>
      <c r="P20" s="18" t="s">
        <v>70</v>
      </c>
      <c r="Q20" s="33"/>
      <c r="R20" s="38" t="s">
        <v>34</v>
      </c>
      <c r="S20" s="42" t="s">
        <v>19</v>
      </c>
      <c r="T20" s="81" t="s">
        <v>19</v>
      </c>
      <c r="U20" s="82" t="s">
        <v>106</v>
      </c>
    </row>
    <row r="21" spans="2:21" s="39" customFormat="1" ht="22.5" x14ac:dyDescent="0.15">
      <c r="B21" s="41">
        <f t="shared" si="1"/>
        <v>7</v>
      </c>
      <c r="C21" s="23">
        <v>3</v>
      </c>
      <c r="D21" s="40" t="str">
        <f t="shared" si="2"/>
        <v>　 　 インタフェース区分</v>
      </c>
      <c r="E21" s="40" t="str">
        <f t="shared" si="0"/>
        <v>　 　 S0742_MethodCode_1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6</v>
      </c>
      <c r="K21" s="52" t="str">
        <f t="shared" ref="K21:K28" si="3">IF(S21=T21,U21,"ERROR")</f>
        <v>[0-9]+</v>
      </c>
      <c r="L21" s="42" t="s">
        <v>45</v>
      </c>
      <c r="M21" s="42">
        <v>3</v>
      </c>
      <c r="N21" s="43"/>
      <c r="O21" s="53" t="s">
        <v>53</v>
      </c>
      <c r="P21" s="18" t="s">
        <v>83</v>
      </c>
      <c r="Q21" s="33"/>
      <c r="R21" s="38" t="s">
        <v>35</v>
      </c>
      <c r="S21" s="42" t="s">
        <v>20</v>
      </c>
      <c r="T21" s="81" t="s">
        <v>20</v>
      </c>
      <c r="U21" s="82" t="s">
        <v>106</v>
      </c>
    </row>
    <row r="22" spans="2:21" s="39" customFormat="1" ht="11.25" customHeight="1" x14ac:dyDescent="0.15">
      <c r="B22" s="41">
        <f t="shared" si="1"/>
        <v>8</v>
      </c>
      <c r="C22" s="23">
        <v>2</v>
      </c>
      <c r="D22" s="40" t="str">
        <f t="shared" si="2"/>
        <v>　 システム情報</v>
      </c>
      <c r="E22" s="40" t="str">
        <f t="shared" si="0"/>
        <v>　 S0742_SystemInfo_1</v>
      </c>
      <c r="F22" s="44">
        <v>1</v>
      </c>
      <c r="G22" s="44">
        <v>1</v>
      </c>
      <c r="H22" s="42" t="s">
        <v>5</v>
      </c>
      <c r="I22" s="42" t="s">
        <v>5</v>
      </c>
      <c r="J22" s="42" t="s">
        <v>5</v>
      </c>
      <c r="K22" s="52" t="str">
        <f t="shared" si="3"/>
        <v>-</v>
      </c>
      <c r="L22" s="42" t="s">
        <v>5</v>
      </c>
      <c r="M22" s="42" t="s">
        <v>5</v>
      </c>
      <c r="N22" s="43"/>
      <c r="O22" s="43"/>
      <c r="P22" s="18"/>
      <c r="Q22" s="33"/>
      <c r="R22" s="38" t="s">
        <v>23</v>
      </c>
      <c r="S22" s="42" t="s">
        <v>21</v>
      </c>
      <c r="T22" s="81" t="s">
        <v>21</v>
      </c>
      <c r="U22" s="82" t="s">
        <v>104</v>
      </c>
    </row>
    <row r="23" spans="2:21" s="39" customFormat="1" ht="11.25" customHeight="1" x14ac:dyDescent="0.15">
      <c r="B23" s="41">
        <f t="shared" si="1"/>
        <v>9</v>
      </c>
      <c r="C23" s="23">
        <v>3</v>
      </c>
      <c r="D23" s="40" t="str">
        <f t="shared" si="2"/>
        <v>　 　 オーダ情報</v>
      </c>
      <c r="E23" s="40" t="str">
        <f t="shared" si="0"/>
        <v>　 　 S0742_OrderInfo_1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36</v>
      </c>
      <c r="S23" s="42" t="s">
        <v>22</v>
      </c>
      <c r="T23" s="81" t="s">
        <v>22</v>
      </c>
      <c r="U23" s="82" t="s">
        <v>104</v>
      </c>
    </row>
    <row r="24" spans="2:21" s="39" customFormat="1" ht="11.25" customHeight="1" x14ac:dyDescent="0.15">
      <c r="B24" s="41">
        <f t="shared" si="1"/>
        <v>10</v>
      </c>
      <c r="C24" s="23">
        <v>4</v>
      </c>
      <c r="D24" s="40" t="str">
        <f t="shared" si="2"/>
        <v>　 　 　 オーダ情報詳細</v>
      </c>
      <c r="E24" s="40" t="str">
        <f t="shared" si="0"/>
        <v>　 　 　 S0742_OrderDetailInfo_1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56</v>
      </c>
      <c r="S24" s="42" t="s">
        <v>38</v>
      </c>
      <c r="T24" s="81" t="s">
        <v>38</v>
      </c>
      <c r="U24" s="82" t="s">
        <v>104</v>
      </c>
    </row>
    <row r="25" spans="2:21" s="39" customFormat="1" ht="11.25" customHeight="1" x14ac:dyDescent="0.15">
      <c r="B25" s="41">
        <f t="shared" si="1"/>
        <v>11</v>
      </c>
      <c r="C25" s="23">
        <v>5</v>
      </c>
      <c r="D25" s="40" t="str">
        <f t="shared" si="2"/>
        <v>　 　 　 　 支店コード</v>
      </c>
      <c r="E25" s="40" t="str">
        <f t="shared" si="0"/>
        <v>　 　 　 　 S0742_BranchCode_1</v>
      </c>
      <c r="F25" s="44">
        <v>1</v>
      </c>
      <c r="G25" s="44">
        <v>1</v>
      </c>
      <c r="H25" s="42" t="s">
        <v>5</v>
      </c>
      <c r="I25" s="42" t="s">
        <v>12</v>
      </c>
      <c r="J25" s="42" t="s">
        <v>89</v>
      </c>
      <c r="K25" s="52" t="str">
        <f t="shared" si="3"/>
        <v>[0-9]{3}</v>
      </c>
      <c r="L25" s="42" t="s">
        <v>45</v>
      </c>
      <c r="M25" s="42">
        <v>3</v>
      </c>
      <c r="N25" s="43"/>
      <c r="O25" s="43"/>
      <c r="P25" s="18"/>
      <c r="Q25" s="33"/>
      <c r="R25" s="38" t="s">
        <v>88</v>
      </c>
      <c r="S25" s="42" t="s">
        <v>40</v>
      </c>
      <c r="T25" s="81" t="s">
        <v>40</v>
      </c>
      <c r="U25" s="82" t="s">
        <v>107</v>
      </c>
    </row>
    <row r="26" spans="2:21" s="39" customFormat="1" ht="11.25" customHeigh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 t="shared" si="0"/>
        <v>　 　 　 　 S0742_SopfOrderID_1</v>
      </c>
      <c r="F26" s="44">
        <v>1</v>
      </c>
      <c r="G26" s="44">
        <v>1</v>
      </c>
      <c r="H26" s="42" t="s">
        <v>5</v>
      </c>
      <c r="I26" s="42" t="s">
        <v>12</v>
      </c>
      <c r="J26" s="42" t="s">
        <v>89</v>
      </c>
      <c r="K26" s="52" t="str">
        <f t="shared" si="3"/>
        <v>[0-9]{18}</v>
      </c>
      <c r="L26" s="42" t="s">
        <v>45</v>
      </c>
      <c r="M26" s="42">
        <v>18</v>
      </c>
      <c r="N26" s="43"/>
      <c r="O26" s="43"/>
      <c r="P26" s="18"/>
      <c r="Q26" s="33"/>
      <c r="R26" s="38" t="s">
        <v>37</v>
      </c>
      <c r="S26" s="42" t="s">
        <v>39</v>
      </c>
      <c r="T26" s="81" t="s">
        <v>39</v>
      </c>
      <c r="U26" s="82" t="s">
        <v>108</v>
      </c>
    </row>
    <row r="27" spans="2:21" s="39" customFormat="1" ht="11.25" customHeight="1" x14ac:dyDescent="0.15">
      <c r="B27" s="41">
        <f t="shared" si="1"/>
        <v>13</v>
      </c>
      <c r="C27" s="23">
        <v>4</v>
      </c>
      <c r="D27" s="40" t="str">
        <f t="shared" si="2"/>
        <v>　 　 　 設備情報</v>
      </c>
      <c r="E27" s="40" t="str">
        <f t="shared" si="0"/>
        <v>　 　 　 S0741_PlantInfo_1</v>
      </c>
      <c r="F27" s="44">
        <v>1</v>
      </c>
      <c r="G27" s="44">
        <v>1</v>
      </c>
      <c r="H27" s="42" t="s">
        <v>5</v>
      </c>
      <c r="I27" s="42" t="s">
        <v>5</v>
      </c>
      <c r="J27" s="42" t="s">
        <v>5</v>
      </c>
      <c r="K27" s="52" t="str">
        <f t="shared" si="3"/>
        <v>-</v>
      </c>
      <c r="L27" s="42" t="s">
        <v>5</v>
      </c>
      <c r="M27" s="42" t="s">
        <v>5</v>
      </c>
      <c r="N27" s="43"/>
      <c r="O27" s="43"/>
      <c r="P27" s="18"/>
      <c r="Q27" s="33"/>
      <c r="R27" s="38" t="s">
        <v>57</v>
      </c>
      <c r="S27" s="42" t="s">
        <v>58</v>
      </c>
      <c r="T27" s="81" t="s">
        <v>58</v>
      </c>
      <c r="U27" s="82" t="s">
        <v>104</v>
      </c>
    </row>
    <row r="28" spans="2:21" s="39" customFormat="1" ht="11.25" customHeight="1" thickBot="1" x14ac:dyDescent="0.2">
      <c r="B28" s="54">
        <f t="shared" si="1"/>
        <v>14</v>
      </c>
      <c r="C28" s="55">
        <v>5</v>
      </c>
      <c r="D28" s="56" t="str">
        <f t="shared" si="2"/>
        <v>　 　 　 　 記事欄（完了報告）</v>
      </c>
      <c r="E28" s="56" t="str">
        <f t="shared" si="0"/>
        <v>　 　 　 　 S0742_CompletionReportMemo_1</v>
      </c>
      <c r="F28" s="57">
        <v>1</v>
      </c>
      <c r="G28" s="57">
        <v>1</v>
      </c>
      <c r="H28" s="58" t="s">
        <v>5</v>
      </c>
      <c r="I28" s="58" t="s">
        <v>100</v>
      </c>
      <c r="J28" s="58" t="s">
        <v>16</v>
      </c>
      <c r="K28" s="72" t="str">
        <f t="shared" si="3"/>
        <v>-</v>
      </c>
      <c r="L28" s="58" t="s">
        <v>65</v>
      </c>
      <c r="M28" s="58">
        <v>100</v>
      </c>
      <c r="N28" s="59"/>
      <c r="O28" s="59"/>
      <c r="P28" s="60"/>
      <c r="Q28" s="33"/>
      <c r="R28" s="61" t="s">
        <v>63</v>
      </c>
      <c r="S28" s="58" t="s">
        <v>64</v>
      </c>
      <c r="T28" s="83" t="s">
        <v>64</v>
      </c>
      <c r="U28" s="84" t="s">
        <v>5</v>
      </c>
    </row>
    <row r="30" spans="2:21" x14ac:dyDescent="0.15">
      <c r="D30" s="1" t="s">
        <v>94</v>
      </c>
    </row>
    <row r="31" spans="2:21" x14ac:dyDescent="0.15">
      <c r="D31" s="71" t="s">
        <v>96</v>
      </c>
    </row>
    <row r="33" spans="4:4" x14ac:dyDescent="0.15">
      <c r="D33" s="1" t="s">
        <v>95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0" fitToHeight="0" orientation="landscape" verticalDpi="300" r:id="rId1"/>
  <headerFooter alignWithMargins="0">
    <oddHeader>&amp;R2019-2_5　新規追加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C34"/>
  <sheetViews>
    <sheetView showGridLines="0" tabSelected="1" view="pageBreakPreview" zoomScaleNormal="100" zoomScaleSheetLayoutView="100" workbookViewId="0">
      <selection activeCell="H17" sqref="H17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3.25" style="1" customWidth="1"/>
    <col min="5" max="5" width="39.25" style="1" bestFit="1" customWidth="1"/>
    <col min="6" max="8" width="5.75" style="1" customWidth="1"/>
    <col min="9" max="9" width="7.875" style="1" customWidth="1"/>
    <col min="10" max="10" width="10" style="1" customWidth="1"/>
    <col min="11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1.25" style="19" bestFit="1" customWidth="1"/>
    <col min="21" max="21" width="20.75" style="19" customWidth="1"/>
    <col min="22" max="29" width="9" style="19"/>
    <col min="30" max="16384" width="9" style="1"/>
  </cols>
  <sheetData>
    <row r="3" spans="1:29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 x14ac:dyDescent="0.15">
      <c r="A8" s="19"/>
      <c r="B8" s="47" t="s">
        <v>55</v>
      </c>
      <c r="C8" s="47"/>
      <c r="D8" s="47"/>
      <c r="R8" s="47"/>
    </row>
    <row r="9" spans="1:29" x14ac:dyDescent="0.15">
      <c r="A9" s="19"/>
    </row>
    <row r="10" spans="1:29" x14ac:dyDescent="0.15">
      <c r="A10" s="19"/>
    </row>
    <row r="11" spans="1:29" ht="12" thickBot="1" x14ac:dyDescent="0.2">
      <c r="A11" s="19"/>
      <c r="B11" s="48" t="s">
        <v>60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9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85"/>
      <c r="T12" s="73"/>
      <c r="U12" s="74"/>
    </row>
    <row r="13" spans="1:29" ht="11.25" customHeight="1" x14ac:dyDescent="0.15">
      <c r="A13" s="19"/>
      <c r="B13" s="26"/>
      <c r="C13" s="27"/>
      <c r="D13" s="28"/>
      <c r="E13" s="28"/>
      <c r="F13" s="69" t="s">
        <v>92</v>
      </c>
      <c r="G13" s="69" t="s">
        <v>93</v>
      </c>
      <c r="H13" s="31"/>
      <c r="I13" s="30"/>
      <c r="J13" s="94" t="s">
        <v>17</v>
      </c>
      <c r="K13" s="27"/>
      <c r="L13" s="27"/>
      <c r="M13" s="27"/>
      <c r="N13" s="27"/>
      <c r="O13" s="27"/>
      <c r="P13" s="29"/>
      <c r="R13" s="36"/>
      <c r="S13" s="86"/>
      <c r="T13" s="75"/>
      <c r="U13" s="76"/>
    </row>
    <row r="14" spans="1:29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97</v>
      </c>
      <c r="G14" s="70" t="s">
        <v>97</v>
      </c>
      <c r="H14" s="12" t="s">
        <v>13</v>
      </c>
      <c r="I14" s="50" t="s">
        <v>7</v>
      </c>
      <c r="J14" s="95"/>
      <c r="K14" s="12" t="s">
        <v>101</v>
      </c>
      <c r="L14" s="12" t="s">
        <v>10</v>
      </c>
      <c r="M14" s="51" t="s">
        <v>47</v>
      </c>
      <c r="N14" s="50" t="s">
        <v>25</v>
      </c>
      <c r="O14" s="50" t="s">
        <v>26</v>
      </c>
      <c r="P14" s="13" t="s">
        <v>0</v>
      </c>
      <c r="R14" s="37" t="s">
        <v>14</v>
      </c>
      <c r="S14" s="87" t="s">
        <v>15</v>
      </c>
      <c r="T14" s="77" t="s">
        <v>102</v>
      </c>
      <c r="U14" s="78" t="s">
        <v>103</v>
      </c>
    </row>
    <row r="15" spans="1:29" s="39" customFormat="1" ht="11.25" customHeight="1" x14ac:dyDescent="0.15">
      <c r="B15" s="41">
        <f>ROW()-14</f>
        <v>1</v>
      </c>
      <c r="C15" s="23">
        <v>1</v>
      </c>
      <c r="D15" s="67" t="s">
        <v>98</v>
      </c>
      <c r="E15" s="40" t="str">
        <f t="shared" ref="E15:E29" si="0">REPT("　 ",C15-1) &amp; S15</f>
        <v>S0742_requestReportFiberOrderOtherCarrierOut_OUT_1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85</v>
      </c>
      <c r="S15" s="42" t="s">
        <v>62</v>
      </c>
      <c r="T15" s="79"/>
      <c r="U15" s="80" t="s">
        <v>109</v>
      </c>
    </row>
    <row r="16" spans="1:29" s="39" customFormat="1" ht="11.25" customHeight="1" x14ac:dyDescent="0.15">
      <c r="B16" s="41">
        <f t="shared" ref="B16:B29" si="1">ROW()-14</f>
        <v>2</v>
      </c>
      <c r="C16" s="23">
        <v>2</v>
      </c>
      <c r="D16" s="40" t="str">
        <f t="shared" ref="D16:D29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31</v>
      </c>
      <c r="S16" s="42" t="s">
        <v>18</v>
      </c>
      <c r="T16" s="79"/>
      <c r="U16" s="80" t="s">
        <v>109</v>
      </c>
    </row>
    <row r="17" spans="2:21" s="39" customFormat="1" ht="36.75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24</v>
      </c>
      <c r="K17" s="52" t="str">
        <f>U17</f>
        <v>-</v>
      </c>
      <c r="L17" s="42" t="s">
        <v>84</v>
      </c>
      <c r="M17" s="42" t="s">
        <v>46</v>
      </c>
      <c r="N17" s="43"/>
      <c r="O17" s="43"/>
      <c r="P17" s="18" t="s">
        <v>99</v>
      </c>
      <c r="Q17" s="33"/>
      <c r="R17" s="38" t="s">
        <v>32</v>
      </c>
      <c r="S17" s="42" t="s">
        <v>41</v>
      </c>
      <c r="T17" s="79"/>
      <c r="U17" s="80" t="s">
        <v>109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24</v>
      </c>
      <c r="K18" s="52" t="str">
        <f>U18</f>
        <v>-</v>
      </c>
      <c r="L18" s="42" t="s">
        <v>84</v>
      </c>
      <c r="M18" s="42" t="s">
        <v>46</v>
      </c>
      <c r="N18" s="43"/>
      <c r="O18" s="43"/>
      <c r="P18" s="18" t="s">
        <v>91</v>
      </c>
      <c r="Q18" s="33"/>
      <c r="R18" s="38" t="s">
        <v>33</v>
      </c>
      <c r="S18" s="42" t="s">
        <v>42</v>
      </c>
      <c r="T18" s="79"/>
      <c r="U18" s="80" t="s">
        <v>109</v>
      </c>
    </row>
    <row r="19" spans="2:21" s="39" customFormat="1" ht="22.5" x14ac:dyDescent="0.15">
      <c r="B19" s="41">
        <f t="shared" si="1"/>
        <v>5</v>
      </c>
      <c r="C19" s="23">
        <v>3</v>
      </c>
      <c r="D19" s="40" t="str">
        <f t="shared" si="2"/>
        <v>　 　 チャネル区分</v>
      </c>
      <c r="E19" s="40" t="str">
        <f t="shared" si="0"/>
        <v>　 　 S0742_ChannelCode_1</v>
      </c>
      <c r="F19" s="45">
        <v>1</v>
      </c>
      <c r="G19" s="45">
        <v>1</v>
      </c>
      <c r="H19" s="42" t="s">
        <v>5</v>
      </c>
      <c r="I19" s="42" t="s">
        <v>12</v>
      </c>
      <c r="J19" s="42" t="s">
        <v>48</v>
      </c>
      <c r="K19" s="52" t="str">
        <f>IF(S19=T19,U19,"ERROR")</f>
        <v>[0-9]+</v>
      </c>
      <c r="L19" s="42" t="s">
        <v>45</v>
      </c>
      <c r="M19" s="42">
        <v>2</v>
      </c>
      <c r="N19" s="43"/>
      <c r="O19" s="49" t="s">
        <v>52</v>
      </c>
      <c r="P19" s="18" t="s">
        <v>71</v>
      </c>
      <c r="Q19" s="33"/>
      <c r="R19" s="38" t="s">
        <v>34</v>
      </c>
      <c r="S19" s="42" t="s">
        <v>19</v>
      </c>
      <c r="T19" s="81" t="s">
        <v>19</v>
      </c>
      <c r="U19" s="82" t="s">
        <v>106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インタフェース区分</v>
      </c>
      <c r="E20" s="40" t="str">
        <f t="shared" si="0"/>
        <v>　 　 S0742_MethodCode_1</v>
      </c>
      <c r="F20" s="44">
        <v>1</v>
      </c>
      <c r="G20" s="44">
        <v>1</v>
      </c>
      <c r="H20" s="42" t="s">
        <v>5</v>
      </c>
      <c r="I20" s="42" t="s">
        <v>12</v>
      </c>
      <c r="J20" s="42" t="s">
        <v>48</v>
      </c>
      <c r="K20" s="52" t="str">
        <f t="shared" ref="K20:K29" si="3">IF(S20=T20,U20,"ERROR")</f>
        <v>[0-9]+</v>
      </c>
      <c r="L20" s="42" t="s">
        <v>45</v>
      </c>
      <c r="M20" s="42">
        <v>3</v>
      </c>
      <c r="N20" s="43"/>
      <c r="O20" s="53" t="s">
        <v>53</v>
      </c>
      <c r="P20" s="18" t="s">
        <v>83</v>
      </c>
      <c r="Q20" s="33"/>
      <c r="R20" s="38" t="s">
        <v>35</v>
      </c>
      <c r="S20" s="42" t="s">
        <v>20</v>
      </c>
      <c r="T20" s="81" t="s">
        <v>20</v>
      </c>
      <c r="U20" s="82" t="s">
        <v>106</v>
      </c>
    </row>
    <row r="21" spans="2:21" s="39" customFormat="1" ht="11.25" customHeight="1" x14ac:dyDescent="0.15">
      <c r="B21" s="41">
        <f t="shared" si="1"/>
        <v>7</v>
      </c>
      <c r="C21" s="23">
        <v>3</v>
      </c>
      <c r="D21" s="40" t="str">
        <f t="shared" si="2"/>
        <v>　 　 処理結果コード</v>
      </c>
      <c r="E21" s="40" t="str">
        <f t="shared" si="0"/>
        <v>　 　 S0742_ResultCode_1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90</v>
      </c>
      <c r="K21" s="52" t="str">
        <f t="shared" si="3"/>
        <v>[0-9]{3}</v>
      </c>
      <c r="L21" s="42" t="s">
        <v>45</v>
      </c>
      <c r="M21" s="43">
        <v>3</v>
      </c>
      <c r="N21" s="42"/>
      <c r="O21" s="43"/>
      <c r="P21" s="18" t="s">
        <v>49</v>
      </c>
      <c r="Q21" s="33"/>
      <c r="R21" s="38" t="s">
        <v>27</v>
      </c>
      <c r="S21" s="42" t="s">
        <v>29</v>
      </c>
      <c r="T21" s="81" t="s">
        <v>29</v>
      </c>
      <c r="U21" s="82" t="s">
        <v>107</v>
      </c>
    </row>
    <row r="22" spans="2:21" s="39" customFormat="1" ht="11.25" customHeight="1" x14ac:dyDescent="0.15">
      <c r="B22" s="41">
        <f t="shared" si="1"/>
        <v>8</v>
      </c>
      <c r="C22" s="23">
        <v>3</v>
      </c>
      <c r="D22" s="40" t="str">
        <f t="shared" si="2"/>
        <v>　 　 詳細結果コード</v>
      </c>
      <c r="E22" s="40" t="str">
        <f t="shared" si="0"/>
        <v>　 　 S0742_ResultDetailCode_1</v>
      </c>
      <c r="F22" s="44">
        <v>0</v>
      </c>
      <c r="G22" s="44">
        <v>1</v>
      </c>
      <c r="H22" s="42" t="s">
        <v>5</v>
      </c>
      <c r="I22" s="42" t="s">
        <v>12</v>
      </c>
      <c r="J22" s="42" t="s">
        <v>50</v>
      </c>
      <c r="K22" s="52" t="str">
        <f t="shared" si="3"/>
        <v>[0-9]{8}</v>
      </c>
      <c r="L22" s="42" t="s">
        <v>45</v>
      </c>
      <c r="M22" s="43">
        <v>8</v>
      </c>
      <c r="N22" s="43"/>
      <c r="O22" s="52"/>
      <c r="P22" s="18" t="s">
        <v>51</v>
      </c>
      <c r="Q22" s="33"/>
      <c r="R22" s="38" t="s">
        <v>28</v>
      </c>
      <c r="S22" s="42" t="s">
        <v>30</v>
      </c>
      <c r="T22" s="81" t="s">
        <v>30</v>
      </c>
      <c r="U22" s="82" t="s">
        <v>110</v>
      </c>
    </row>
    <row r="23" spans="2:21" s="39" customFormat="1" ht="11.25" customHeight="1" x14ac:dyDescent="0.15">
      <c r="B23" s="41">
        <f t="shared" si="1"/>
        <v>9</v>
      </c>
      <c r="C23" s="23">
        <v>2</v>
      </c>
      <c r="D23" s="40" t="str">
        <f t="shared" si="2"/>
        <v>　 システム情報</v>
      </c>
      <c r="E23" s="40" t="str">
        <f t="shared" si="0"/>
        <v>　 S0742_SystemInfo_1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23</v>
      </c>
      <c r="S23" s="42" t="s">
        <v>21</v>
      </c>
      <c r="T23" s="81" t="s">
        <v>21</v>
      </c>
      <c r="U23" s="82" t="s">
        <v>109</v>
      </c>
    </row>
    <row r="24" spans="2:21" s="39" customFormat="1" ht="11.25" customHeight="1" x14ac:dyDescent="0.15">
      <c r="B24" s="41">
        <f t="shared" si="1"/>
        <v>10</v>
      </c>
      <c r="C24" s="23">
        <v>3</v>
      </c>
      <c r="D24" s="40" t="str">
        <f t="shared" si="2"/>
        <v>　 　 オーダ情報</v>
      </c>
      <c r="E24" s="40" t="str">
        <f t="shared" si="0"/>
        <v>　 　 S0742_OrderInfo_1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36</v>
      </c>
      <c r="S24" s="42" t="s">
        <v>22</v>
      </c>
      <c r="T24" s="81" t="s">
        <v>22</v>
      </c>
      <c r="U24" s="82" t="s">
        <v>109</v>
      </c>
    </row>
    <row r="25" spans="2:21" s="39" customFormat="1" ht="11.25" customHeight="1" x14ac:dyDescent="0.15">
      <c r="B25" s="41">
        <f t="shared" si="1"/>
        <v>11</v>
      </c>
      <c r="C25" s="23">
        <v>4</v>
      </c>
      <c r="D25" s="40" t="str">
        <f t="shared" si="2"/>
        <v>　 　 　 オーダ情報詳細</v>
      </c>
      <c r="E25" s="40" t="str">
        <f t="shared" si="0"/>
        <v>　 　 　 S0742_OrderDetailInfo_1</v>
      </c>
      <c r="F25" s="44">
        <v>1</v>
      </c>
      <c r="G25" s="44">
        <v>1</v>
      </c>
      <c r="H25" s="42" t="s">
        <v>5</v>
      </c>
      <c r="I25" s="42" t="s">
        <v>5</v>
      </c>
      <c r="J25" s="42" t="s">
        <v>5</v>
      </c>
      <c r="K25" s="52" t="str">
        <f t="shared" si="3"/>
        <v>-</v>
      </c>
      <c r="L25" s="42" t="s">
        <v>5</v>
      </c>
      <c r="M25" s="42" t="s">
        <v>5</v>
      </c>
      <c r="N25" s="43"/>
      <c r="O25" s="43"/>
      <c r="P25" s="18"/>
      <c r="Q25" s="33"/>
      <c r="R25" s="38" t="s">
        <v>56</v>
      </c>
      <c r="S25" s="42" t="s">
        <v>38</v>
      </c>
      <c r="T25" s="81" t="s">
        <v>38</v>
      </c>
      <c r="U25" s="82" t="s">
        <v>109</v>
      </c>
    </row>
    <row r="26" spans="2:21" s="39" customFormat="1" ht="11.25" customHeigh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 t="shared" si="0"/>
        <v>　 　 　 　 S0742_SopfOrderID_1</v>
      </c>
      <c r="F26" s="44">
        <v>1</v>
      </c>
      <c r="G26" s="44">
        <v>1</v>
      </c>
      <c r="H26" s="42" t="s">
        <v>5</v>
      </c>
      <c r="I26" s="42" t="s">
        <v>12</v>
      </c>
      <c r="J26" s="42" t="s">
        <v>6</v>
      </c>
      <c r="K26" s="52" t="str">
        <f t="shared" si="3"/>
        <v>[0-9]{18}</v>
      </c>
      <c r="L26" s="42" t="s">
        <v>45</v>
      </c>
      <c r="M26" s="42">
        <v>18</v>
      </c>
      <c r="N26" s="43"/>
      <c r="O26" s="43"/>
      <c r="P26" s="18"/>
      <c r="Q26" s="33"/>
      <c r="R26" s="38" t="s">
        <v>37</v>
      </c>
      <c r="S26" s="42" t="s">
        <v>39</v>
      </c>
      <c r="T26" s="81" t="s">
        <v>39</v>
      </c>
      <c r="U26" s="82" t="s">
        <v>108</v>
      </c>
    </row>
    <row r="27" spans="2:21" s="39" customFormat="1" ht="11.25" customHeight="1" x14ac:dyDescent="0.15">
      <c r="B27" s="41">
        <f t="shared" si="1"/>
        <v>13</v>
      </c>
      <c r="C27" s="23">
        <v>4</v>
      </c>
      <c r="D27" s="40" t="str">
        <f t="shared" si="2"/>
        <v>　 　 　 設備情報</v>
      </c>
      <c r="E27" s="40" t="str">
        <f t="shared" si="0"/>
        <v>　 　 　 S0741_PlantInfo_1</v>
      </c>
      <c r="F27" s="44">
        <v>1</v>
      </c>
      <c r="G27" s="44">
        <v>1</v>
      </c>
      <c r="H27" s="42" t="s">
        <v>5</v>
      </c>
      <c r="I27" s="42" t="s">
        <v>5</v>
      </c>
      <c r="J27" s="42" t="s">
        <v>5</v>
      </c>
      <c r="K27" s="52" t="str">
        <f t="shared" si="3"/>
        <v>-</v>
      </c>
      <c r="L27" s="42" t="s">
        <v>5</v>
      </c>
      <c r="M27" s="42" t="s">
        <v>5</v>
      </c>
      <c r="N27" s="43"/>
      <c r="O27" s="43"/>
      <c r="P27" s="18"/>
      <c r="Q27" s="33"/>
      <c r="R27" s="38" t="s">
        <v>57</v>
      </c>
      <c r="S27" s="42" t="s">
        <v>58</v>
      </c>
      <c r="T27" s="81" t="s">
        <v>58</v>
      </c>
      <c r="U27" s="82" t="s">
        <v>109</v>
      </c>
    </row>
    <row r="28" spans="2:21" s="39" customFormat="1" ht="11.25" customHeight="1" x14ac:dyDescent="0.15">
      <c r="B28" s="62">
        <f t="shared" si="1"/>
        <v>14</v>
      </c>
      <c r="C28" s="23">
        <v>5</v>
      </c>
      <c r="D28" s="40" t="str">
        <f t="shared" si="2"/>
        <v>　 　 　 　 設備エラー情報</v>
      </c>
      <c r="E28" s="40" t="str">
        <f t="shared" si="0"/>
        <v>　 　 　 　 S0741_PlantErrorInfo_1</v>
      </c>
      <c r="F28" s="44">
        <v>1</v>
      </c>
      <c r="G28" s="44">
        <v>1</v>
      </c>
      <c r="H28" s="42" t="s">
        <v>5</v>
      </c>
      <c r="I28" s="42" t="s">
        <v>5</v>
      </c>
      <c r="J28" s="42" t="s">
        <v>5</v>
      </c>
      <c r="K28" s="52" t="str">
        <f t="shared" si="3"/>
        <v>-</v>
      </c>
      <c r="L28" s="42" t="s">
        <v>5</v>
      </c>
      <c r="M28" s="42" t="s">
        <v>5</v>
      </c>
      <c r="N28" s="43"/>
      <c r="O28" s="43"/>
      <c r="P28" s="18"/>
      <c r="Q28" s="33"/>
      <c r="R28" s="38" t="s">
        <v>66</v>
      </c>
      <c r="S28" s="42" t="s">
        <v>68</v>
      </c>
      <c r="T28" s="81" t="s">
        <v>68</v>
      </c>
      <c r="U28" s="82" t="s">
        <v>109</v>
      </c>
    </row>
    <row r="29" spans="2:21" s="39" customFormat="1" ht="11.25" customHeight="1" thickBot="1" x14ac:dyDescent="0.2">
      <c r="B29" s="63">
        <f t="shared" si="1"/>
        <v>15</v>
      </c>
      <c r="C29" s="55">
        <v>6</v>
      </c>
      <c r="D29" s="56" t="str">
        <f t="shared" si="2"/>
        <v>　 　 　 　 　 設備処理結果コード</v>
      </c>
      <c r="E29" s="56" t="str">
        <f t="shared" si="0"/>
        <v>　 　 　 　 　 S0742_PlantResultCode_1</v>
      </c>
      <c r="F29" s="57">
        <v>0</v>
      </c>
      <c r="G29" s="57">
        <v>1</v>
      </c>
      <c r="H29" s="58" t="s">
        <v>5</v>
      </c>
      <c r="I29" s="58" t="s">
        <v>12</v>
      </c>
      <c r="J29" s="58" t="s">
        <v>16</v>
      </c>
      <c r="K29" s="72" t="str">
        <f t="shared" si="3"/>
        <v>[0-9]{1,3}</v>
      </c>
      <c r="L29" s="58" t="s">
        <v>45</v>
      </c>
      <c r="M29" s="58">
        <v>3</v>
      </c>
      <c r="N29" s="59"/>
      <c r="O29" s="59"/>
      <c r="P29" s="60" t="s">
        <v>86</v>
      </c>
      <c r="Q29" s="33"/>
      <c r="R29" s="61" t="s">
        <v>67</v>
      </c>
      <c r="S29" s="58" t="s">
        <v>69</v>
      </c>
      <c r="T29" s="83" t="s">
        <v>69</v>
      </c>
      <c r="U29" s="88" t="s">
        <v>111</v>
      </c>
    </row>
    <row r="31" spans="2:21" x14ac:dyDescent="0.15">
      <c r="D31" s="1" t="s">
        <v>94</v>
      </c>
    </row>
    <row r="32" spans="2:21" x14ac:dyDescent="0.15">
      <c r="D32" s="71" t="s">
        <v>96</v>
      </c>
    </row>
    <row r="34" spans="4:4" x14ac:dyDescent="0.15">
      <c r="D34" s="1" t="s">
        <v>95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2" fitToHeight="0" orientation="landscape" verticalDpi="300" r:id="rId1"/>
  <headerFooter alignWithMargins="0">
    <oddHeader>&amp;R2019-2_5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DEDE5E-F6AD-4D4E-90F5-EC28393F7094}"/>
</file>

<file path=customXml/itemProps2.xml><?xml version="1.0" encoding="utf-8"?>
<ds:datastoreItem xmlns:ds="http://schemas.openxmlformats.org/officeDocument/2006/customXml" ds:itemID="{30CF79A7-41E3-410C-9265-F887C493BE19}"/>
</file>

<file path=customXml/itemProps3.xml><?xml version="1.0" encoding="utf-8"?>
<ds:datastoreItem xmlns:ds="http://schemas.openxmlformats.org/officeDocument/2006/customXml" ds:itemID="{8995905C-4417-4E86-A2CF-99E65C433D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2018-05-14T04:38:40Z</cp:lastPrinted>
  <dcterms:created xsi:type="dcterms:W3CDTF">2006-10-23T07:35:28Z</dcterms:created>
  <dcterms:modified xsi:type="dcterms:W3CDTF">2023-09-22T02:44:02Z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