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5_1.0版_20231011（画面項目「事業者玉持ち累積日数」の名称変更）\06_外部インタフェース設計編\01_システム個別\03_光アンバンドル業務支援\01_設備連携\02_SOAP\14_回答通知（他事業者）\01_入出力項目\"/>
    </mc:Choice>
  </mc:AlternateContent>
  <bookViews>
    <workbookView xWindow="0" yWindow="0" windowWidth="20490" windowHeight="8940" tabRatio="692" activeTab="1"/>
  </bookViews>
  <sheets>
    <sheet name="Namespace" sheetId="16" r:id="rId1"/>
    <sheet name="IN" sheetId="5" r:id="rId2"/>
    <sheet name="OUT" sheetId="15" r:id="rId3"/>
  </sheets>
  <externalReferences>
    <externalReference r:id="rId4"/>
    <externalReference r:id="rId5"/>
    <externalReference r:id="rId6"/>
  </externalReferences>
  <definedNames>
    <definedName name="_xlnm._FilterDatabase" localSheetId="1" hidden="1">IN!$A$14:$W$31</definedName>
    <definedName name="_xlnm._FilterDatabase" localSheetId="2" hidden="1">OUT!$A$14:$AF$30</definedName>
    <definedName name="_SB2">#REF!</definedName>
    <definedName name="_UB1">#REF!</definedName>
    <definedName name="_UB4">#REF!</definedName>
    <definedName name="aaa">#REF!</definedName>
    <definedName name="fnam">[1]ｔｂｌ!$I$3:$I$4</definedName>
    <definedName name="INOUT">[2]select!$C$3:$C$10</definedName>
    <definedName name="KCBH">#REF!</definedName>
    <definedName name="KDBH">#REF!</definedName>
    <definedName name="KDBT">#REF!</definedName>
    <definedName name="KEIYAKU_TB_SHOUHIN_MASTER">#REF!</definedName>
    <definedName name="KTBBH">#REF!</definedName>
    <definedName name="KTBIT">#REF!</definedName>
    <definedName name="Ｌ１合計">#REF!</definedName>
    <definedName name="Ｌ３合計">#REF!</definedName>
    <definedName name="method">[1]ｔｂｌ!$A$3:$C$15</definedName>
    <definedName name="NAM">[1]ｔｂｌ!$B$3:$B$15</definedName>
    <definedName name="_xlnm.Print_Area" localSheetId="1">IN!$A$1:$Q$36</definedName>
    <definedName name="_xlnm.Print_Area" localSheetId="0">Namespace!$A$1:$G$7</definedName>
    <definedName name="_xlnm.Print_Area" localSheetId="2">OUT!$A$1:$P$35</definedName>
    <definedName name="_xlnm.Print_Titles" localSheetId="1">IN!$3:$14</definedName>
    <definedName name="_xlnm.Print_Titles" localSheetId="2">OUT!$3:$14</definedName>
    <definedName name="ttl">[1]ｔｂｌ!$E$3:$F$4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あ">[3]ｔｂｌ!$I$3:$I$4</definedName>
    <definedName name="あああ">#REF!</definedName>
    <definedName name="いいい">#REF!</definedName>
    <definedName name="ｻﾌﾞｼｽﾃﾑ">#REF!</definedName>
    <definedName name="記入要領">#REF!</definedName>
    <definedName name="記入要領２">#REF!</definedName>
    <definedName name="修正列">[2]select!$B$3:$B$20</definedName>
    <definedName name="提供エリア判定_IN">[3]ｔｂｌ!$I$3:$I$4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B24" i="5" l="1"/>
  <c r="B25" i="5"/>
  <c r="K24" i="5" l="1"/>
  <c r="D24" i="5" l="1"/>
  <c r="E24" i="5"/>
  <c r="K27" i="15" l="1"/>
  <c r="B26" i="15"/>
  <c r="B27" i="15"/>
  <c r="B28" i="15"/>
  <c r="B29" i="15"/>
  <c r="B30" i="15"/>
  <c r="D27" i="15"/>
  <c r="E27" i="15"/>
  <c r="K28" i="5" l="1"/>
  <c r="K20" i="5"/>
  <c r="K21" i="5"/>
  <c r="K22" i="5"/>
  <c r="K23" i="5"/>
  <c r="K25" i="5"/>
  <c r="K26" i="5"/>
  <c r="K27" i="5"/>
  <c r="K29" i="5"/>
  <c r="K30" i="5"/>
  <c r="K31" i="5"/>
  <c r="K19" i="5"/>
  <c r="K30" i="15" l="1"/>
  <c r="E30" i="15"/>
  <c r="D30" i="15"/>
  <c r="K29" i="15"/>
  <c r="E29" i="15"/>
  <c r="D29" i="15"/>
  <c r="K28" i="15"/>
  <c r="E28" i="15"/>
  <c r="D28" i="15"/>
  <c r="K26" i="15"/>
  <c r="E26" i="15"/>
  <c r="D26" i="15"/>
  <c r="K25" i="15"/>
  <c r="E25" i="15"/>
  <c r="D25" i="15"/>
  <c r="B25" i="15"/>
  <c r="K24" i="15"/>
  <c r="E24" i="15"/>
  <c r="D24" i="15"/>
  <c r="B24" i="15"/>
  <c r="K23" i="15"/>
  <c r="E23" i="15"/>
  <c r="D23" i="15"/>
  <c r="B23" i="15"/>
  <c r="K22" i="15"/>
  <c r="E22" i="15"/>
  <c r="D22" i="15"/>
  <c r="B22" i="15"/>
  <c r="K21" i="15"/>
  <c r="E21" i="15"/>
  <c r="D21" i="15"/>
  <c r="B21" i="15"/>
  <c r="K20" i="15"/>
  <c r="E20" i="15"/>
  <c r="D20" i="15"/>
  <c r="B20" i="15"/>
  <c r="K19" i="15"/>
  <c r="E19" i="15"/>
  <c r="D19" i="15"/>
  <c r="B19" i="15"/>
  <c r="K18" i="15"/>
  <c r="E18" i="15"/>
  <c r="D18" i="15"/>
  <c r="B18" i="15"/>
  <c r="K17" i="15"/>
  <c r="E17" i="15"/>
  <c r="D17" i="15"/>
  <c r="B17" i="15"/>
  <c r="E16" i="15"/>
  <c r="D16" i="15"/>
  <c r="B16" i="15"/>
  <c r="E15" i="15"/>
  <c r="B15" i="15"/>
  <c r="B15" i="5"/>
  <c r="E15" i="5"/>
  <c r="B16" i="5"/>
  <c r="D16" i="5"/>
  <c r="E16" i="5"/>
  <c r="B17" i="5"/>
  <c r="D17" i="5"/>
  <c r="E17" i="5"/>
  <c r="B18" i="5"/>
  <c r="D18" i="5"/>
  <c r="E18" i="5"/>
  <c r="B19" i="5"/>
  <c r="D19" i="5"/>
  <c r="E19" i="5"/>
  <c r="B20" i="5"/>
  <c r="D20" i="5"/>
  <c r="E20" i="5"/>
  <c r="B21" i="5"/>
  <c r="D21" i="5"/>
  <c r="E21" i="5"/>
  <c r="B22" i="5"/>
  <c r="D22" i="5"/>
  <c r="E22" i="5"/>
  <c r="B23" i="5"/>
  <c r="D23" i="5"/>
  <c r="E23" i="5"/>
  <c r="D25" i="5"/>
  <c r="E25" i="5"/>
  <c r="B26" i="5"/>
  <c r="D26" i="5"/>
  <c r="E26" i="5"/>
  <c r="B27" i="5"/>
  <c r="D27" i="5"/>
  <c r="E27" i="5"/>
  <c r="B28" i="5"/>
  <c r="D28" i="5"/>
  <c r="E28" i="5"/>
  <c r="B29" i="5"/>
  <c r="D29" i="5"/>
  <c r="E29" i="5"/>
  <c r="B30" i="5"/>
  <c r="D30" i="5"/>
  <c r="E30" i="5"/>
  <c r="E31" i="5" l="1"/>
  <c r="D31" i="5"/>
  <c r="B31" i="5"/>
</calcChain>
</file>

<file path=xl/sharedStrings.xml><?xml version="1.0" encoding="utf-8"?>
<sst xmlns="http://schemas.openxmlformats.org/spreadsheetml/2006/main" count="357" uniqueCount="135">
  <si>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</si>
  <si>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</si>
  <si>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</si>
  <si>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</si>
  <si>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</si>
  <si>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</si>
  <si>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</si>
  <si>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</si>
  <si>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</si>
  <si>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</si>
  <si>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</si>
  <si>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</si>
  <si>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</si>
  <si>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</si>
  <si>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</si>
  <si>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36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</si>
  <si>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</si>
  <si>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</si>
  <si>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</si>
  <si>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</si>
  <si>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</si>
  <si>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</si>
  <si>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</si>
  <si>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</si>
  <si>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</si>
  <si>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</si>
  <si>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</si>
  <si>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</si>
  <si>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</si>
  <si>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依頼機能の処理結果コード</t>
  </si>
  <si>
    <t>依頼機能の処理結果詳細コード</t>
  </si>
  <si>
    <t>半角数字</t>
  </si>
  <si>
    <t>文字数</t>
    <rPh sb="0" eb="3">
      <t>モジスウ</t>
    </rPh>
    <phoneticPr fontId="2"/>
  </si>
  <si>
    <t>ヘッダー情報</t>
  </si>
  <si>
    <t>チャネル区分</t>
  </si>
  <si>
    <t>MSGID</t>
  </si>
  <si>
    <t>BPID</t>
  </si>
  <si>
    <t>インタフェース区分</t>
  </si>
  <si>
    <t>オーダ情報</t>
  </si>
  <si>
    <t>message_uuid</t>
  </si>
  <si>
    <t>receipt_uuid</t>
  </si>
  <si>
    <t>send_time</t>
  </si>
  <si>
    <t>S0742_SopfOrderID_1</t>
  </si>
  <si>
    <t>半角数字</t>
    <phoneticPr fontId="2"/>
  </si>
  <si>
    <t>【OUTパラメータ一覧】</t>
    <rPh sb="9" eb="11">
      <t>イチラン</t>
    </rPh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</si>
  <si>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</si>
  <si>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</si>
  <si>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シート「Namespace」のIF区分が設定される。</t>
    <phoneticPr fontId="2"/>
  </si>
  <si>
    <t>半角英数字記号</t>
  </si>
  <si>
    <t>-</t>
    <phoneticPr fontId="2"/>
  </si>
  <si>
    <t>要求日時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</si>
  <si>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</si>
  <si>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</si>
  <si>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</si>
  <si>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</si>
  <si>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</si>
  <si>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</si>
  <si>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最小「0」は、タグ無を許容することを示す。値の必須／任意については入出力パターン表シート参照。</t>
    <phoneticPr fontId="2"/>
  </si>
  <si>
    <t>形式：半角英数字＋記号（ハイフン「-」）</t>
  </si>
  <si>
    <t>送信元が設定する値。　
形式：半角英数字＋記号（ハイフン「-」）</t>
    <phoneticPr fontId="2"/>
  </si>
  <si>
    <t>S0742_SopfOrderID_1</t>
    <phoneticPr fontId="2"/>
  </si>
  <si>
    <t>◎</t>
    <phoneticPr fontId="2"/>
  </si>
  <si>
    <t>△</t>
    <phoneticPr fontId="2"/>
  </si>
  <si>
    <t>◎</t>
  </si>
  <si>
    <t>▲</t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</si>
  <si>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</si>
  <si>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</si>
  <si>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</si>
  <si>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IN</t>
    <phoneticPr fontId="2"/>
  </si>
  <si>
    <t>qualified</t>
    <phoneticPr fontId="2"/>
  </si>
  <si>
    <t>光ＳＯ情報照会（他事業者）</t>
  </si>
  <si>
    <t>OUT</t>
    <phoneticPr fontId="2"/>
  </si>
  <si>
    <t>支店コード</t>
  </si>
  <si>
    <t>S0742_BranchCode_1</t>
  </si>
  <si>
    <t>チャネルに対応するコードを設定する（例：光アンバンドル（DF）の場合9)</t>
    <phoneticPr fontId="2"/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</si>
  <si>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</si>
  <si>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</si>
  <si>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半角数字</t>
    <phoneticPr fontId="2"/>
  </si>
  <si>
    <t>正規表現</t>
  </si>
  <si>
    <t>正規表現</t>
    <rPh sb="0" eb="2">
      <t>セイキ</t>
    </rPh>
    <rPh sb="2" eb="4">
      <t>ヒョウゲン</t>
    </rPh>
    <phoneticPr fontId="2"/>
  </si>
  <si>
    <t>[0-9]{4}[01][0-9][0-3][0-9][0-2][0-9][0-5][0-9][0-5][0-9][0-9]{3}</t>
    <phoneticPr fontId="2"/>
  </si>
  <si>
    <t>[0-9]+</t>
  </si>
  <si>
    <t>[0-9]{3}</t>
  </si>
  <si>
    <t>[0-9]{18}</t>
  </si>
  <si>
    <t>YYYYMMDDhhmmssSSS</t>
  </si>
  <si>
    <t>統合ＳＯ番号</t>
    <phoneticPr fontId="2"/>
  </si>
  <si>
    <t>回答通知（他事業者）</t>
    <phoneticPr fontId="2"/>
  </si>
  <si>
    <t>問合せID</t>
    <phoneticPr fontId="2"/>
  </si>
  <si>
    <t>回答内容</t>
    <phoneticPr fontId="2"/>
  </si>
  <si>
    <t>回答日時</t>
    <phoneticPr fontId="2"/>
  </si>
  <si>
    <t>http://schema.S0742.ntt-east.co.jp/soap/pd/darkfiber/answerNoticeOtherCarrier/In</t>
    <phoneticPr fontId="2"/>
  </si>
  <si>
    <t>http://schema.S0742.ntt-east.co.jp/soap/pd/darkfiber/answerNoticeOtherCarrier/Out</t>
    <phoneticPr fontId="2"/>
  </si>
  <si>
    <t>回答通知（他事業者）インターフェース電文（入力項目）</t>
    <rPh sb="0" eb="2">
      <t>カイトウ</t>
    </rPh>
    <rPh sb="2" eb="4">
      <t>ツウチ</t>
    </rPh>
    <rPh sb="5" eb="6">
      <t>タ</t>
    </rPh>
    <rPh sb="6" eb="9">
      <t>ジギョウシャ</t>
    </rPh>
    <phoneticPr fontId="2"/>
  </si>
  <si>
    <t>回答通知（他事業者）インターフェース電文（出力項目）</t>
    <rPh sb="0" eb="2">
      <t>カイトウ</t>
    </rPh>
    <rPh sb="2" eb="4">
      <t>ツウチ</t>
    </rPh>
    <rPh sb="5" eb="6">
      <t>タ</t>
    </rPh>
    <rPh sb="6" eb="9">
      <t>ジギョウシャ</t>
    </rPh>
    <phoneticPr fontId="2"/>
  </si>
  <si>
    <t>36</t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</si>
  <si>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</si>
  <si>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[0-9]{8}</t>
  </si>
  <si>
    <t>オーダ情報詳細</t>
  </si>
  <si>
    <t>S0742_OrderDetailInfo_1</t>
  </si>
  <si>
    <t>設備情報</t>
  </si>
  <si>
    <t>S0741_PlantInfo_1</t>
  </si>
  <si>
    <t>設備エラー情報</t>
  </si>
  <si>
    <t>S0741_PlantErrorInfo_1</t>
  </si>
  <si>
    <t>オーダ制御機能部の処理結果コード</t>
  </si>
  <si>
    <t>設備処理結果コード</t>
  </si>
  <si>
    <t>S0742_PlantResultCode_1</t>
  </si>
  <si>
    <t>[0-9]{1,3}</t>
  </si>
  <si>
    <t>S0742_answerNoticeOtherCarrierIn_IN_1</t>
    <phoneticPr fontId="2"/>
  </si>
  <si>
    <t>S0742_answerNoticeOtherCarrierOut_OUT_1</t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</si>
  <si>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</si>
  <si>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</si>
  <si>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[0-9]{20}</t>
    <phoneticPr fontId="2"/>
  </si>
  <si>
    <t>S0742_InquiryID_1</t>
    <phoneticPr fontId="2"/>
  </si>
  <si>
    <t>S0742_AnswerContent_1</t>
    <phoneticPr fontId="2"/>
  </si>
  <si>
    <t>S0742_AnswerDate_1</t>
  </si>
  <si>
    <t>[0-9]+</t>
    <phoneticPr fontId="7"/>
  </si>
  <si>
    <t>YYYYMMDDhhmmss</t>
    <phoneticPr fontId="2"/>
  </si>
  <si>
    <t>[0-9]{4}[01][0-9][0-3][0-9][0-2][0-9][0-5][0-9][0-5][0-9]</t>
    <phoneticPr fontId="7"/>
  </si>
  <si>
    <t>チャネルに対応するコードを設定する
（例：光アンバンドル（DF）の場合9)</t>
    <rPh sb="5" eb="7">
      <t>タイオウ</t>
    </rPh>
    <rPh sb="13" eb="15">
      <t>セッテイ</t>
    </rPh>
    <phoneticPr fontId="2"/>
  </si>
  <si>
    <t>wstring</t>
  </si>
  <si>
    <t>全角</t>
    <rPh sb="0" eb="2">
      <t>ゼンカク</t>
    </rPh>
    <phoneticPr fontId="2"/>
  </si>
  <si>
    <t>タイムスタンプ</t>
    <phoneticPr fontId="2"/>
  </si>
  <si>
    <t>S0742_CarrierResponsibilityDays_1</t>
    <phoneticPr fontId="2"/>
  </si>
  <si>
    <t>S0742_ResponsibilityEndFlag_1</t>
    <phoneticPr fontId="2"/>
  </si>
  <si>
    <t>オーダ情報詳細</t>
    <rPh sb="5" eb="7">
      <t>ショウサイ</t>
    </rPh>
    <phoneticPr fontId="2"/>
  </si>
  <si>
    <t>S0742_OrderDetailInfo_1</t>
    <phoneticPr fontId="2"/>
  </si>
  <si>
    <t>2586</t>
    <phoneticPr fontId="2"/>
  </si>
  <si>
    <t>統合ＳＯ番号＋2桁</t>
    <phoneticPr fontId="2"/>
  </si>
  <si>
    <t>統合ＳＯ番号</t>
    <phoneticPr fontId="2"/>
  </si>
  <si>
    <t>[0-9]{3}</t>
    <phoneticPr fontId="2"/>
  </si>
  <si>
    <t>[0-9]{1}</t>
    <phoneticPr fontId="2"/>
  </si>
  <si>
    <t>事業者玉持ち累積日数</t>
    <phoneticPr fontId="2"/>
  </si>
  <si>
    <t>玉持ち完了フラグ</t>
    <phoneticPr fontId="2"/>
  </si>
  <si>
    <t>【コード値】0：未完了、1：完了
・アクセスPFの画面表示名称は「事業者対応状況」となる。
・アクセスPFのコード値名称は以下となる。
　0：対応中、1：完了</t>
    <phoneticPr fontId="2"/>
  </si>
  <si>
    <t>0～9999日
・アクセスPFの画面表示名称は「事業者対応累積日数」
となる。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</si>
</sst>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5" fillId="4" borderId="8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/>
    </xf>
    <xf numFmtId="0" fontId="3" fillId="0" borderId="33" xfId="2" applyFont="1" applyFill="1" applyBorder="1" applyAlignment="1">
      <alignment horizontal="right" vertical="top"/>
    </xf>
    <xf numFmtId="0" fontId="3" fillId="0" borderId="34" xfId="0" applyFont="1" applyFill="1" applyBorder="1" applyAlignment="1">
      <alignment vertical="top"/>
    </xf>
    <xf numFmtId="0" fontId="3" fillId="0" borderId="33" xfId="0" applyFont="1" applyFill="1" applyBorder="1" applyAlignment="1">
      <alignment horizontal="left" vertical="top"/>
    </xf>
    <xf numFmtId="49" fontId="3" fillId="0" borderId="33" xfId="0" applyNumberFormat="1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6" borderId="36" xfId="0" applyFont="1" applyFill="1" applyBorder="1"/>
    <xf numFmtId="0" fontId="3" fillId="6" borderId="37" xfId="0" applyFont="1" applyFill="1" applyBorder="1"/>
    <xf numFmtId="0" fontId="3" fillId="6" borderId="38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2" xfId="4" applyFont="1" applyFill="1" applyBorder="1" applyAlignment="1">
      <alignment vertical="top" wrapText="1"/>
    </xf>
    <xf numFmtId="0" fontId="3" fillId="0" borderId="39" xfId="4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right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/>
    </xf>
    <xf numFmtId="0" fontId="3" fillId="0" borderId="15" xfId="4" applyFont="1" applyBorder="1" applyAlignment="1">
      <alignment vertical="top" wrapText="1"/>
    </xf>
    <xf numFmtId="0" fontId="3" fillId="0" borderId="12" xfId="4" applyFont="1" applyBorder="1" applyAlignment="1">
      <alignment vertical="top" wrapText="1"/>
    </xf>
    <xf numFmtId="49" fontId="3" fillId="0" borderId="33" xfId="0" applyNumberFormat="1" applyFont="1" applyFill="1" applyBorder="1" applyAlignment="1">
      <alignment horizontal="left" vertical="top" wrapText="1"/>
    </xf>
    <xf numFmtId="0" fontId="3" fillId="0" borderId="33" xfId="4" applyFont="1" applyBorder="1" applyAlignment="1">
      <alignment vertical="top" wrapText="1"/>
    </xf>
    <xf numFmtId="0" fontId="3" fillId="0" borderId="32" xfId="4" applyFill="1" applyBorder="1" applyAlignment="1">
      <alignment vertical="top" wrapText="1"/>
    </xf>
    <xf numFmtId="0" fontId="4" fillId="4" borderId="41" xfId="0" applyFont="1" applyFill="1" applyBorder="1" applyAlignment="1">
      <alignment horizontal="center"/>
    </xf>
    <xf numFmtId="0" fontId="3" fillId="6" borderId="42" xfId="0" applyFont="1" applyFill="1" applyBorder="1" applyAlignment="1"/>
    <xf numFmtId="0" fontId="4" fillId="4" borderId="43" xfId="0" applyFont="1" applyFill="1" applyBorder="1" applyAlignment="1">
      <alignment horizontal="center"/>
    </xf>
    <xf numFmtId="0" fontId="3" fillId="6" borderId="44" xfId="0" applyFont="1" applyFill="1" applyBorder="1" applyAlignment="1"/>
    <xf numFmtId="0" fontId="5" fillId="4" borderId="45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46" fontId="8" fillId="0" borderId="0" xfId="0" applyNumberFormat="1" applyFont="1"/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29" xfId="0" quotePrefix="1" applyFont="1" applyFill="1" applyBorder="1" applyAlignment="1">
      <alignment horizontal="center" vertical="center"/>
    </xf>
    <xf numFmtId="0" fontId="3" fillId="0" borderId="30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4610100</xdr:colOff>
      <xdr:row>0</xdr:row>
      <xdr:rowOff>66675</xdr:rowOff>
    </xdr:from>
    <xdr:to>
      <xdr:col>5</xdr:col>
      <xdr:colOff>1314448</xdr:colOff>
      <xdr:row>1</xdr:row>
      <xdr:rowOff>85725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7820025" y="66675"/>
          <a:ext cx="1419223" cy="190500"/>
        </a:xfrm>
        <a:prstGeom prst="rect">
          <a:avLst/>
        </a:prstGeom>
        <a:noFill/>
        <a:ln w="19050" cap="flat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2023-4_01 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4" name="Text Box 127"/>
        <xdr:cNvSpPr txBox="1">
          <a:spLocks noChangeArrowheads="1"/>
        </xdr:cNvSpPr>
      </xdr:nvSpPr>
      <xdr:spPr bwMode="auto">
        <a:xfrm>
          <a:off x="8934450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 editAs="absolute">
    <xdr:from>
      <xdr:col>15</xdr:col>
      <xdr:colOff>1676400</xdr:colOff>
      <xdr:row>0</xdr:row>
      <xdr:rowOff>123826</xdr:rowOff>
    </xdr:from>
    <xdr:to>
      <xdr:col>16</xdr:col>
      <xdr:colOff>47623</xdr:colOff>
      <xdr:row>2</xdr:row>
      <xdr:rowOff>28576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659100" y="123826"/>
          <a:ext cx="1419223" cy="190500"/>
        </a:xfrm>
        <a:prstGeom prst="rect">
          <a:avLst/>
        </a:prstGeom>
        <a:noFill/>
        <a:ln w="19050" cap="flat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2023-4_01 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4" name="Text Box 127"/>
        <xdr:cNvSpPr txBox="1">
          <a:spLocks noChangeArrowheads="1"/>
        </xdr:cNvSpPr>
      </xdr:nvSpPr>
      <xdr:spPr bwMode="auto">
        <a:xfrm>
          <a:off x="9096375" y="581025"/>
          <a:ext cx="201930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 editAs="absolute">
    <xdr:from>
      <xdr:col>15</xdr:col>
      <xdr:colOff>1466850</xdr:colOff>
      <xdr:row>0</xdr:row>
      <xdr:rowOff>114299</xdr:rowOff>
    </xdr:from>
    <xdr:to>
      <xdr:col>15</xdr:col>
      <xdr:colOff>2886073</xdr:colOff>
      <xdr:row>2</xdr:row>
      <xdr:rowOff>38100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4611350" y="114299"/>
          <a:ext cx="1419223" cy="209551"/>
        </a:xfrm>
        <a:prstGeom prst="rect">
          <a:avLst/>
        </a:prstGeom>
        <a:noFill/>
        <a:ln w="19050" cap="flat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2023-4_01 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0</xdr:colOff>
      <xdr:row>29</xdr:row>
      <xdr:rowOff>0</xdr:rowOff>
    </xdr:from>
    <xdr:to>
      <xdr:col>5</xdr:col>
      <xdr:colOff>405178</xdr:colOff>
      <xdr:row>29</xdr:row>
      <xdr:rowOff>142875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5934075" y="534352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233727</xdr:colOff>
      <xdr:row>31</xdr:row>
      <xdr:rowOff>132983</xdr:rowOff>
    </xdr:from>
    <xdr:to>
      <xdr:col>9</xdr:col>
      <xdr:colOff>35740</xdr:colOff>
      <xdr:row>33</xdr:row>
      <xdr:rowOff>19445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6167802" y="5771783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413238</xdr:colOff>
      <xdr:row>29</xdr:row>
      <xdr:rowOff>66675</xdr:rowOff>
    </xdr:from>
    <xdr:to>
      <xdr:col>7</xdr:col>
      <xdr:colOff>32237</xdr:colOff>
      <xdr:row>32</xdr:row>
      <xdr:rowOff>14287</xdr:rowOff>
    </xdr:to>
    <xdr:cxnSp macro="">
      <xdr:nvCxnSpPr>
        <xdr:cNvPr id="8" name="AutoShape 1"/>
        <xdr:cNvCxnSpPr>
          <a:cxnSpLocks noChangeShapeType="1"/>
        </xdr:cNvCxnSpPr>
      </xdr:nvCxnSpPr>
      <xdr:spPr bwMode="auto">
        <a:xfrm flipH="1" flipV="1">
          <a:off x="6347313" y="5410200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742950</xdr:colOff>
      <xdr:row>18</xdr:row>
      <xdr:rowOff>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7848600" y="334327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243252</xdr:colOff>
      <xdr:row>16</xdr:row>
      <xdr:rowOff>237758</xdr:rowOff>
    </xdr:from>
    <xdr:to>
      <xdr:col>10</xdr:col>
      <xdr:colOff>1197790</xdr:colOff>
      <xdr:row>16</xdr:row>
      <xdr:rowOff>409970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8091852" y="3057158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514350</xdr:colOff>
      <xdr:row>16</xdr:row>
      <xdr:rowOff>400050</xdr:rowOff>
    </xdr:from>
    <xdr:to>
      <xdr:col>9</xdr:col>
      <xdr:colOff>657225</xdr:colOff>
      <xdr:row>17</xdr:row>
      <xdr:rowOff>19050</xdr:rowOff>
    </xdr:to>
    <xdr:cxnSp macro="">
      <xdr:nvCxnSpPr>
        <xdr:cNvPr id="11" name="AutoShape 1"/>
        <xdr:cNvCxnSpPr>
          <a:cxnSpLocks noChangeShapeType="1"/>
        </xdr:cNvCxnSpPr>
      </xdr:nvCxnSpPr>
      <xdr:spPr bwMode="auto">
        <a:xfrm flipH="1">
          <a:off x="8362950" y="3219450"/>
          <a:ext cx="142875" cy="1428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186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211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Sheet1"/>
      <sheetName val="022国際ゾーン"/>
      <sheetName val="プルダウ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1</v>
          </cell>
          <cell r="I3" t="str">
            <v>ファイル不要</v>
          </cell>
        </row>
        <row r="4">
          <cell r="I4" t="str">
            <v>ファイル要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39"/>
  <sheetViews>
    <sheetView showGridLines="0" view="pageBreakPreview" zoomScaleNormal="100" zoomScaleSheetLayoutView="100" workbookViewId="0">
      <selection activeCell="E39" sqref="E39"/>
    </sheetView>
  </sheetViews>
  <sheetFormatPr defaultRowHeight="13.5" x14ac:dyDescent="0.15"/>
  <cols>
    <col min="1" max="1" width="5" customWidth="1"/>
    <col min="2" max="2" width="23.125" bestFit="1" customWidth="1"/>
    <col min="3" max="3" width="9.25" bestFit="1" customWidth="1"/>
    <col min="4" max="4" width="4.75" bestFit="1" customWidth="1"/>
    <col min="5" max="5" width="61.875" bestFit="1" customWidth="1"/>
    <col min="6" max="6" width="17.375" bestFit="1" customWidth="1"/>
  </cols>
  <sheetData>
    <row r="3" spans="2:6" x14ac:dyDescent="0.15">
      <c r="B3" s="102" t="s">
        <v>45</v>
      </c>
      <c r="C3" s="102" t="s">
        <v>46</v>
      </c>
      <c r="D3" s="102" t="s">
        <v>65</v>
      </c>
      <c r="E3" s="102" t="s">
        <v>66</v>
      </c>
      <c r="F3" s="102" t="s">
        <v>67</v>
      </c>
    </row>
    <row r="4" spans="2:6" x14ac:dyDescent="0.15">
      <c r="B4" s="103"/>
      <c r="C4" s="103"/>
      <c r="D4" s="103"/>
      <c r="E4" s="103"/>
      <c r="F4" s="103"/>
    </row>
    <row r="5" spans="2:6" x14ac:dyDescent="0.15">
      <c r="B5" s="104" t="s">
        <v>86</v>
      </c>
      <c r="C5" s="105">
        <v>162</v>
      </c>
      <c r="D5" s="68" t="s">
        <v>68</v>
      </c>
      <c r="E5" s="54" t="s">
        <v>90</v>
      </c>
      <c r="F5" s="69" t="s">
        <v>69</v>
      </c>
    </row>
    <row r="6" spans="2:6" x14ac:dyDescent="0.15">
      <c r="B6" s="104" t="s">
        <v>70</v>
      </c>
      <c r="C6" s="106"/>
      <c r="D6" s="68" t="s">
        <v>71</v>
      </c>
      <c r="E6" s="54" t="s">
        <v>91</v>
      </c>
      <c r="F6" s="69" t="s">
        <v>69</v>
      </c>
    </row>
    <row r="39" spans="3:3" x14ac:dyDescent="0.15">
      <c r="C39" s="101"/>
    </row>
  </sheetData>
  <mergeCells count="7">
    <mergeCell ref="E3:E4"/>
    <mergeCell ref="F3:F4"/>
    <mergeCell ref="B5:B6"/>
    <mergeCell ref="C5:C6"/>
    <mergeCell ref="B3:B4"/>
    <mergeCell ref="C3:C4"/>
    <mergeCell ref="D3:D4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&amp;R&amp;9 &amp;KFF00002020-3_14　全面追加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F37"/>
  <sheetViews>
    <sheetView showGridLines="0" tabSelected="1" view="pageBreakPreview" zoomScaleNormal="100" zoomScaleSheetLayoutView="10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/>
    </sheetView>
  </sheetViews>
  <sheetFormatPr defaultColWidth="9" defaultRowHeight="11.25" x14ac:dyDescent="0.15"/>
  <cols>
    <col min="1" max="1" width="3.625" style="1" customWidth="1"/>
    <col min="2" max="3" width="5.5" style="1" customWidth="1"/>
    <col min="4" max="4" width="25.625" style="1" customWidth="1"/>
    <col min="5" max="5" width="35.25" style="1" bestFit="1" customWidth="1"/>
    <col min="6" max="8" width="5.75" style="1" customWidth="1"/>
    <col min="9" max="9" width="7.875" style="1" customWidth="1"/>
    <col min="10" max="10" width="10" style="1" customWidth="1"/>
    <col min="11" max="11" width="27.875" style="1" customWidth="1"/>
    <col min="12" max="12" width="15.25" style="1" bestFit="1" customWidth="1"/>
    <col min="13" max="13" width="10.25" style="1" customWidth="1"/>
    <col min="14" max="14" width="9" style="1" customWidth="1"/>
    <col min="15" max="15" width="10.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3.875" style="19" customWidth="1"/>
    <col min="21" max="21" width="3.5" style="19" customWidth="1"/>
    <col min="22" max="23" width="9" style="19"/>
    <col min="24" max="16384" width="9" style="1"/>
  </cols>
  <sheetData>
    <row r="3" spans="1:23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K3" s="10"/>
      <c r="Q3" s="15"/>
      <c r="R3" s="9"/>
      <c r="T3" s="20"/>
      <c r="U3" s="20"/>
      <c r="V3" s="20"/>
      <c r="W3" s="20"/>
    </row>
    <row r="4" spans="1:23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</row>
    <row r="5" spans="1:23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</row>
    <row r="6" spans="1:23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</row>
    <row r="7" spans="1:23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</row>
    <row r="8" spans="1:23" x14ac:dyDescent="0.15">
      <c r="A8" s="19"/>
      <c r="B8" s="51" t="s">
        <v>1</v>
      </c>
      <c r="C8" s="51"/>
      <c r="D8" s="51"/>
      <c r="R8" s="51"/>
    </row>
    <row r="9" spans="1:23" x14ac:dyDescent="0.15">
      <c r="A9" s="19"/>
    </row>
    <row r="10" spans="1:23" x14ac:dyDescent="0.15">
      <c r="A10" s="19"/>
    </row>
    <row r="11" spans="1:23" ht="12" thickBot="1" x14ac:dyDescent="0.2">
      <c r="A11" s="19"/>
      <c r="B11" s="52" t="s">
        <v>92</v>
      </c>
      <c r="K11" s="19"/>
    </row>
    <row r="12" spans="1:23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4"/>
      <c r="L12" s="25"/>
      <c r="M12" s="32"/>
      <c r="N12" s="34"/>
      <c r="O12" s="4"/>
      <c r="P12" s="5"/>
      <c r="R12" s="35"/>
      <c r="S12" s="36"/>
      <c r="T12" s="77"/>
    </row>
    <row r="13" spans="1:23" ht="11.25" customHeight="1" x14ac:dyDescent="0.15">
      <c r="A13" s="19"/>
      <c r="B13" s="26"/>
      <c r="C13" s="27"/>
      <c r="D13" s="28"/>
      <c r="E13" s="28"/>
      <c r="F13" s="65" t="s">
        <v>51</v>
      </c>
      <c r="G13" s="65" t="s">
        <v>52</v>
      </c>
      <c r="H13" s="31"/>
      <c r="I13" s="30"/>
      <c r="J13" s="107" t="s">
        <v>16</v>
      </c>
      <c r="K13" s="73"/>
      <c r="L13" s="27"/>
      <c r="M13" s="27"/>
      <c r="N13" s="27"/>
      <c r="O13" s="27"/>
      <c r="P13" s="29"/>
      <c r="R13" s="37"/>
      <c r="S13" s="38"/>
      <c r="T13" s="78"/>
    </row>
    <row r="14" spans="1:23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53</v>
      </c>
      <c r="G14" s="66" t="s">
        <v>53</v>
      </c>
      <c r="H14" s="12" t="s">
        <v>12</v>
      </c>
      <c r="I14" s="2" t="s">
        <v>6</v>
      </c>
      <c r="J14" s="108"/>
      <c r="K14" s="72" t="s">
        <v>78</v>
      </c>
      <c r="L14" s="12" t="s">
        <v>9</v>
      </c>
      <c r="M14" s="2" t="s">
        <v>32</v>
      </c>
      <c r="N14" s="2" t="s">
        <v>23</v>
      </c>
      <c r="O14" s="2" t="s">
        <v>24</v>
      </c>
      <c r="P14" s="13" t="s">
        <v>0</v>
      </c>
      <c r="R14" s="39" t="s">
        <v>13</v>
      </c>
      <c r="S14" s="40" t="s">
        <v>14</v>
      </c>
      <c r="T14" s="79" t="s">
        <v>79</v>
      </c>
    </row>
    <row r="15" spans="1:23" s="43" customFormat="1" x14ac:dyDescent="0.15">
      <c r="B15" s="45">
        <f>ROW()-14</f>
        <v>1</v>
      </c>
      <c r="C15" s="23">
        <v>1</v>
      </c>
      <c r="D15" s="55" t="s">
        <v>54</v>
      </c>
      <c r="E15" s="44" t="str">
        <f t="shared" ref="E15:E24" si="0">REPT("　 ",C15-1) &amp; S15</f>
        <v>S0742_answerNoticeOtherCarrierIn_IN_1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74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49</v>
      </c>
      <c r="S15" s="42" t="s">
        <v>107</v>
      </c>
      <c r="T15" s="80" t="s">
        <v>49</v>
      </c>
    </row>
    <row r="16" spans="1:23" s="43" customFormat="1" ht="11.25" customHeight="1" x14ac:dyDescent="0.15">
      <c r="B16" s="45">
        <f t="shared" ref="B16:B31" si="1">ROW()-14</f>
        <v>2</v>
      </c>
      <c r="C16" s="23">
        <v>2</v>
      </c>
      <c r="D16" s="44" t="str">
        <f t="shared" ref="D16:D24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74" t="s">
        <v>5</v>
      </c>
      <c r="L16" s="46" t="s">
        <v>5</v>
      </c>
      <c r="M16" s="46" t="s">
        <v>5</v>
      </c>
      <c r="N16" s="47"/>
      <c r="O16" s="47"/>
      <c r="P16" s="18"/>
      <c r="Q16" s="33"/>
      <c r="R16" s="41" t="s">
        <v>33</v>
      </c>
      <c r="S16" s="42" t="s">
        <v>17</v>
      </c>
      <c r="T16" s="80" t="s">
        <v>49</v>
      </c>
    </row>
    <row r="17" spans="2:20" s="43" customFormat="1" ht="22.5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46" t="s">
        <v>61</v>
      </c>
      <c r="K17" s="74" t="s">
        <v>5</v>
      </c>
      <c r="L17" s="46" t="s">
        <v>48</v>
      </c>
      <c r="M17" s="46" t="s">
        <v>15</v>
      </c>
      <c r="N17" s="47"/>
      <c r="O17" s="47"/>
      <c r="P17" s="18" t="s">
        <v>59</v>
      </c>
      <c r="Q17" s="33"/>
      <c r="R17" s="41" t="s">
        <v>35</v>
      </c>
      <c r="S17" s="42" t="s">
        <v>39</v>
      </c>
      <c r="T17" s="80" t="s">
        <v>49</v>
      </c>
    </row>
    <row r="18" spans="2:20" s="43" customFormat="1" ht="11.25" customHeight="1" x14ac:dyDescent="0.15">
      <c r="B18" s="45">
        <f t="shared" si="1"/>
        <v>4</v>
      </c>
      <c r="C18" s="23">
        <v>3</v>
      </c>
      <c r="D18" s="44" t="str">
        <f>REPT("　 ",C18-1) &amp; R18</f>
        <v>　 　 BPID</v>
      </c>
      <c r="E18" s="44" t="str">
        <f>REPT("　 ",C18-1) &amp; S18</f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46" t="s">
        <v>62</v>
      </c>
      <c r="K18" s="74" t="s">
        <v>5</v>
      </c>
      <c r="L18" s="46" t="s">
        <v>48</v>
      </c>
      <c r="M18" s="46" t="s">
        <v>15</v>
      </c>
      <c r="N18" s="47"/>
      <c r="O18" s="47"/>
      <c r="P18" s="18" t="s">
        <v>58</v>
      </c>
      <c r="Q18" s="33"/>
      <c r="R18" s="41" t="s">
        <v>36</v>
      </c>
      <c r="S18" s="42" t="s">
        <v>40</v>
      </c>
      <c r="T18" s="80" t="s">
        <v>49</v>
      </c>
    </row>
    <row r="19" spans="2:20" s="43" customFormat="1" ht="22.5" x14ac:dyDescent="0.15">
      <c r="B19" s="45">
        <f t="shared" si="1"/>
        <v>5</v>
      </c>
      <c r="C19" s="23">
        <v>3</v>
      </c>
      <c r="D19" s="44" t="str">
        <f t="shared" si="2"/>
        <v>　 　 要求日時</v>
      </c>
      <c r="E19" s="44" t="str">
        <f t="shared" si="0"/>
        <v>　 　 send_time</v>
      </c>
      <c r="F19" s="50">
        <v>1</v>
      </c>
      <c r="G19" s="50">
        <v>1</v>
      </c>
      <c r="H19" s="46" t="s">
        <v>5</v>
      </c>
      <c r="I19" s="46" t="s">
        <v>11</v>
      </c>
      <c r="J19" s="46" t="s">
        <v>63</v>
      </c>
      <c r="K19" s="75" t="str">
        <f>T19</f>
        <v>[0-9]{4}[01][0-9][0-3][0-9][0-2][0-9][0-5][0-9][0-5][0-9][0-9]{3}</v>
      </c>
      <c r="L19" s="46" t="s">
        <v>121</v>
      </c>
      <c r="M19" s="46">
        <v>17</v>
      </c>
      <c r="N19" s="47"/>
      <c r="O19" s="56"/>
      <c r="P19" s="18" t="s">
        <v>84</v>
      </c>
      <c r="Q19" s="33"/>
      <c r="R19" s="41" t="s">
        <v>50</v>
      </c>
      <c r="S19" s="18" t="s">
        <v>41</v>
      </c>
      <c r="T19" s="81" t="s">
        <v>80</v>
      </c>
    </row>
    <row r="20" spans="2:20" s="43" customFormat="1" ht="22.5" x14ac:dyDescent="0.15">
      <c r="B20" s="45">
        <f t="shared" si="1"/>
        <v>6</v>
      </c>
      <c r="C20" s="23">
        <v>3</v>
      </c>
      <c r="D20" s="44" t="str">
        <f t="shared" si="2"/>
        <v>　 　 チャネル区分</v>
      </c>
      <c r="E20" s="44" t="str">
        <f t="shared" si="0"/>
        <v>　 　 S0742_ChannelCode_1</v>
      </c>
      <c r="F20" s="49">
        <v>1</v>
      </c>
      <c r="G20" s="49">
        <v>1</v>
      </c>
      <c r="H20" s="46" t="s">
        <v>5</v>
      </c>
      <c r="I20" s="46" t="s">
        <v>11</v>
      </c>
      <c r="J20" s="46" t="s">
        <v>63</v>
      </c>
      <c r="K20" s="75" t="str">
        <f t="shared" ref="K20:K31" si="3">T20</f>
        <v>[0-9]+</v>
      </c>
      <c r="L20" s="46" t="s">
        <v>31</v>
      </c>
      <c r="M20" s="46">
        <v>2</v>
      </c>
      <c r="N20" s="47"/>
      <c r="O20" s="53" t="s">
        <v>75</v>
      </c>
      <c r="P20" s="18" t="s">
        <v>118</v>
      </c>
      <c r="Q20" s="33"/>
      <c r="R20" s="41" t="s">
        <v>34</v>
      </c>
      <c r="S20" s="42" t="s">
        <v>18</v>
      </c>
      <c r="T20" s="82" t="s">
        <v>81</v>
      </c>
    </row>
    <row r="21" spans="2:20" s="43" customFormat="1" ht="22.5" x14ac:dyDescent="0.15">
      <c r="B21" s="45">
        <f t="shared" si="1"/>
        <v>7</v>
      </c>
      <c r="C21" s="23">
        <v>3</v>
      </c>
      <c r="D21" s="44" t="str">
        <f t="shared" si="2"/>
        <v>　 　 インタフェース区分</v>
      </c>
      <c r="E21" s="44" t="str">
        <f t="shared" si="0"/>
        <v>　 　 S0742_MethodCode_1</v>
      </c>
      <c r="F21" s="48">
        <v>1</v>
      </c>
      <c r="G21" s="48">
        <v>1</v>
      </c>
      <c r="H21" s="46" t="s">
        <v>5</v>
      </c>
      <c r="I21" s="46" t="s">
        <v>11</v>
      </c>
      <c r="J21" s="46" t="s">
        <v>63</v>
      </c>
      <c r="K21" s="75" t="str">
        <f t="shared" si="3"/>
        <v>[0-9]+</v>
      </c>
      <c r="L21" s="46" t="s">
        <v>31</v>
      </c>
      <c r="M21" s="46">
        <v>3</v>
      </c>
      <c r="N21" s="47"/>
      <c r="O21" s="71" t="s">
        <v>76</v>
      </c>
      <c r="P21" s="18" t="s">
        <v>47</v>
      </c>
      <c r="Q21" s="33"/>
      <c r="R21" s="41" t="s">
        <v>37</v>
      </c>
      <c r="S21" s="42" t="s">
        <v>19</v>
      </c>
      <c r="T21" s="82" t="s">
        <v>81</v>
      </c>
    </row>
    <row r="22" spans="2:20" s="43" customFormat="1" ht="11.25" customHeight="1" x14ac:dyDescent="0.15">
      <c r="B22" s="45">
        <f t="shared" si="1"/>
        <v>8</v>
      </c>
      <c r="C22" s="23">
        <v>2</v>
      </c>
      <c r="D22" s="44" t="str">
        <f t="shared" si="2"/>
        <v>　 システム情報</v>
      </c>
      <c r="E22" s="44" t="str">
        <f t="shared" si="0"/>
        <v>　 S0742_SystemInfo_1</v>
      </c>
      <c r="F22" s="48">
        <v>1</v>
      </c>
      <c r="G22" s="48">
        <v>1</v>
      </c>
      <c r="H22" s="46" t="s">
        <v>5</v>
      </c>
      <c r="I22" s="46" t="s">
        <v>5</v>
      </c>
      <c r="J22" s="46" t="s">
        <v>5</v>
      </c>
      <c r="K22" s="75" t="str">
        <f t="shared" si="3"/>
        <v>-</v>
      </c>
      <c r="L22" s="46" t="s">
        <v>5</v>
      </c>
      <c r="M22" s="46" t="s">
        <v>5</v>
      </c>
      <c r="N22" s="47"/>
      <c r="O22" s="47"/>
      <c r="P22" s="18"/>
      <c r="Q22" s="33"/>
      <c r="R22" s="41" t="s">
        <v>22</v>
      </c>
      <c r="S22" s="42" t="s">
        <v>20</v>
      </c>
      <c r="T22" s="82" t="s">
        <v>49</v>
      </c>
    </row>
    <row r="23" spans="2:20" s="43" customFormat="1" ht="11.25" customHeight="1" x14ac:dyDescent="0.15">
      <c r="B23" s="45">
        <f t="shared" si="1"/>
        <v>9</v>
      </c>
      <c r="C23" s="23">
        <v>3</v>
      </c>
      <c r="D23" s="44" t="str">
        <f t="shared" si="2"/>
        <v>　 　 オーダ情報</v>
      </c>
      <c r="E23" s="44" t="str">
        <f t="shared" si="0"/>
        <v>　 　 S0742_OrderInfo_1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75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38</v>
      </c>
      <c r="S23" s="42" t="s">
        <v>21</v>
      </c>
      <c r="T23" s="82" t="s">
        <v>49</v>
      </c>
    </row>
    <row r="24" spans="2:20" s="43" customFormat="1" ht="11.25" customHeight="1" x14ac:dyDescent="0.15">
      <c r="B24" s="45">
        <f t="shared" si="1"/>
        <v>10</v>
      </c>
      <c r="C24" s="23">
        <v>4</v>
      </c>
      <c r="D24" s="44" t="str">
        <f t="shared" si="2"/>
        <v>　 　 　 オーダ情報詳細</v>
      </c>
      <c r="E24" s="44" t="str">
        <f t="shared" si="0"/>
        <v>　 　 　 S0742_OrderDetailInfo_1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75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124</v>
      </c>
      <c r="S24" s="42" t="s">
        <v>125</v>
      </c>
      <c r="T24" s="82" t="s">
        <v>49</v>
      </c>
    </row>
    <row r="25" spans="2:20" s="43" customFormat="1" x14ac:dyDescent="0.15">
      <c r="B25" s="45">
        <f t="shared" si="1"/>
        <v>11</v>
      </c>
      <c r="C25" s="23">
        <v>5</v>
      </c>
      <c r="D25" s="44" t="str">
        <f t="shared" ref="D25:D31" si="4">REPT("　 ",C25-1) &amp; R25</f>
        <v>　 　 　 　 支店コード</v>
      </c>
      <c r="E25" s="44" t="str">
        <f t="shared" ref="E25:E31" si="5">REPT("　 ",C25-1) &amp; S25</f>
        <v>　 　 　 　 S0742_BranchCode_1</v>
      </c>
      <c r="F25" s="48">
        <v>1</v>
      </c>
      <c r="G25" s="48">
        <v>1</v>
      </c>
      <c r="H25" s="46" t="s">
        <v>5</v>
      </c>
      <c r="I25" s="46" t="s">
        <v>11</v>
      </c>
      <c r="J25" s="46" t="s">
        <v>63</v>
      </c>
      <c r="K25" s="75" t="str">
        <f t="shared" si="3"/>
        <v>[0-9]{3}</v>
      </c>
      <c r="L25" s="46" t="s">
        <v>31</v>
      </c>
      <c r="M25" s="46">
        <v>3</v>
      </c>
      <c r="N25" s="47"/>
      <c r="O25" s="47"/>
      <c r="P25" s="18"/>
      <c r="Q25" s="33"/>
      <c r="R25" s="41" t="s">
        <v>72</v>
      </c>
      <c r="S25" s="42" t="s">
        <v>73</v>
      </c>
      <c r="T25" s="82" t="s">
        <v>129</v>
      </c>
    </row>
    <row r="26" spans="2:20" s="43" customFormat="1" x14ac:dyDescent="0.15">
      <c r="B26" s="45">
        <f t="shared" si="1"/>
        <v>12</v>
      </c>
      <c r="C26" s="23">
        <v>5</v>
      </c>
      <c r="D26" s="44" t="str">
        <f t="shared" si="4"/>
        <v>　 　 　 　 統合ＳＯ番号</v>
      </c>
      <c r="E26" s="44" t="str">
        <f t="shared" si="5"/>
        <v>　 　 　 　 S0742_SopfOrderID_1</v>
      </c>
      <c r="F26" s="48">
        <v>1</v>
      </c>
      <c r="G26" s="48">
        <v>1</v>
      </c>
      <c r="H26" s="46" t="s">
        <v>5</v>
      </c>
      <c r="I26" s="46" t="s">
        <v>11</v>
      </c>
      <c r="J26" s="46" t="s">
        <v>63</v>
      </c>
      <c r="K26" s="75" t="str">
        <f t="shared" si="3"/>
        <v>[0-9]{18}</v>
      </c>
      <c r="L26" s="46" t="s">
        <v>77</v>
      </c>
      <c r="M26" s="46">
        <v>18</v>
      </c>
      <c r="N26" s="47"/>
      <c r="O26" s="47"/>
      <c r="P26" s="18"/>
      <c r="Q26" s="33"/>
      <c r="R26" s="41" t="s">
        <v>85</v>
      </c>
      <c r="S26" s="42" t="s">
        <v>60</v>
      </c>
      <c r="T26" s="82" t="s">
        <v>83</v>
      </c>
    </row>
    <row r="27" spans="2:20" s="43" customFormat="1" x14ac:dyDescent="0.15">
      <c r="B27" s="70">
        <f t="shared" si="1"/>
        <v>13</v>
      </c>
      <c r="C27" s="23">
        <v>5</v>
      </c>
      <c r="D27" s="44" t="str">
        <f t="shared" si="4"/>
        <v>　 　 　 　 問合せID</v>
      </c>
      <c r="E27" s="44" t="str">
        <f t="shared" si="5"/>
        <v>　 　 　 　 S0742_InquiryID_1</v>
      </c>
      <c r="F27" s="48">
        <v>1</v>
      </c>
      <c r="G27" s="48">
        <v>1</v>
      </c>
      <c r="H27" s="46" t="s">
        <v>5</v>
      </c>
      <c r="I27" s="46" t="s">
        <v>11</v>
      </c>
      <c r="J27" s="46" t="s">
        <v>63</v>
      </c>
      <c r="K27" s="75" t="str">
        <f t="shared" si="3"/>
        <v>[0-9]{20}</v>
      </c>
      <c r="L27" s="46" t="s">
        <v>43</v>
      </c>
      <c r="M27" s="46">
        <v>20</v>
      </c>
      <c r="N27" s="47"/>
      <c r="O27" s="53"/>
      <c r="P27" s="18" t="s">
        <v>127</v>
      </c>
      <c r="Q27" s="33"/>
      <c r="R27" s="87" t="s">
        <v>87</v>
      </c>
      <c r="S27" s="42" t="s">
        <v>112</v>
      </c>
      <c r="T27" s="82" t="s">
        <v>111</v>
      </c>
    </row>
    <row r="28" spans="2:20" s="43" customFormat="1" x14ac:dyDescent="0.15">
      <c r="B28" s="70">
        <f t="shared" si="1"/>
        <v>14</v>
      </c>
      <c r="C28" s="23">
        <v>5</v>
      </c>
      <c r="D28" s="44" t="str">
        <f t="shared" si="4"/>
        <v>　 　 　 　 回答内容</v>
      </c>
      <c r="E28" s="44" t="str">
        <f t="shared" si="5"/>
        <v>　 　 　 　 S0742_AnswerContent_1</v>
      </c>
      <c r="F28" s="48">
        <v>1</v>
      </c>
      <c r="G28" s="48">
        <v>1</v>
      </c>
      <c r="H28" s="46" t="s">
        <v>5</v>
      </c>
      <c r="I28" s="46" t="s">
        <v>119</v>
      </c>
      <c r="J28" s="46" t="s">
        <v>63</v>
      </c>
      <c r="K28" s="75" t="str">
        <f t="shared" si="3"/>
        <v>-</v>
      </c>
      <c r="L28" s="46" t="s">
        <v>120</v>
      </c>
      <c r="M28" s="46">
        <v>400</v>
      </c>
      <c r="N28" s="47"/>
      <c r="O28" s="53"/>
      <c r="P28" s="18"/>
      <c r="Q28" s="33"/>
      <c r="R28" s="87" t="s">
        <v>88</v>
      </c>
      <c r="S28" s="42" t="s">
        <v>113</v>
      </c>
      <c r="T28" s="82" t="s">
        <v>49</v>
      </c>
    </row>
    <row r="29" spans="2:20" s="43" customFormat="1" ht="22.5" x14ac:dyDescent="0.15">
      <c r="B29" s="70">
        <f t="shared" si="1"/>
        <v>15</v>
      </c>
      <c r="C29" s="23">
        <v>5</v>
      </c>
      <c r="D29" s="44" t="str">
        <f t="shared" si="4"/>
        <v>　 　 　 　 回答日時</v>
      </c>
      <c r="E29" s="44" t="str">
        <f t="shared" si="5"/>
        <v>　 　 　 　 S0742_AnswerDate_1</v>
      </c>
      <c r="F29" s="48">
        <v>1</v>
      </c>
      <c r="G29" s="48">
        <v>1</v>
      </c>
      <c r="H29" s="46" t="s">
        <v>5</v>
      </c>
      <c r="I29" s="46" t="s">
        <v>11</v>
      </c>
      <c r="J29" s="46" t="s">
        <v>63</v>
      </c>
      <c r="K29" s="75" t="str">
        <f t="shared" si="3"/>
        <v>[0-9]{4}[01][0-9][0-3][0-9][0-2][0-9][0-5][0-9][0-5][0-9]</v>
      </c>
      <c r="L29" s="46" t="s">
        <v>31</v>
      </c>
      <c r="M29" s="46">
        <v>14</v>
      </c>
      <c r="N29" s="47"/>
      <c r="O29" s="53"/>
      <c r="P29" s="18" t="s">
        <v>116</v>
      </c>
      <c r="Q29" s="33"/>
      <c r="R29" s="41" t="s">
        <v>89</v>
      </c>
      <c r="S29" s="42" t="s">
        <v>114</v>
      </c>
      <c r="T29" s="82" t="s">
        <v>117</v>
      </c>
    </row>
    <row r="30" spans="2:20" s="43" customFormat="1" ht="45" x14ac:dyDescent="0.15">
      <c r="B30" s="45">
        <f t="shared" si="1"/>
        <v>16</v>
      </c>
      <c r="C30" s="23">
        <v>5</v>
      </c>
      <c r="D30" s="44" t="str">
        <f t="shared" si="4"/>
        <v>　 　 　 　 事業者玉持ち累積日数</v>
      </c>
      <c r="E30" s="44" t="str">
        <f t="shared" si="5"/>
        <v>　 　 　 　 S0742_CarrierResponsibilityDays_1</v>
      </c>
      <c r="F30" s="48">
        <v>1</v>
      </c>
      <c r="G30" s="48">
        <v>1</v>
      </c>
      <c r="H30" s="46" t="s">
        <v>5</v>
      </c>
      <c r="I30" s="46" t="s">
        <v>11</v>
      </c>
      <c r="J30" s="46" t="s">
        <v>63</v>
      </c>
      <c r="K30" s="75" t="str">
        <f t="shared" si="3"/>
        <v>[0-9]+</v>
      </c>
      <c r="L30" s="46" t="s">
        <v>31</v>
      </c>
      <c r="M30" s="46">
        <v>4</v>
      </c>
      <c r="N30" s="47"/>
      <c r="O30" s="53"/>
      <c r="P30" s="18" t="s">
        <v>134</v>
      </c>
      <c r="Q30" s="33"/>
      <c r="R30" s="41" t="s">
        <v>131</v>
      </c>
      <c r="S30" s="42" t="s">
        <v>122</v>
      </c>
      <c r="T30" s="82" t="s">
        <v>115</v>
      </c>
    </row>
    <row r="31" spans="2:20" s="43" customFormat="1" ht="57" thickBot="1" x14ac:dyDescent="0.2">
      <c r="B31" s="84">
        <f t="shared" si="1"/>
        <v>17</v>
      </c>
      <c r="C31" s="59">
        <v>5</v>
      </c>
      <c r="D31" s="60" t="str">
        <f t="shared" si="4"/>
        <v>　 　 　 　 玉持ち完了フラグ</v>
      </c>
      <c r="E31" s="60" t="str">
        <f t="shared" si="5"/>
        <v>　 　 　 　 S0742_ResponsibilityEndFlag_1</v>
      </c>
      <c r="F31" s="64">
        <v>1</v>
      </c>
      <c r="G31" s="64">
        <v>1</v>
      </c>
      <c r="H31" s="61" t="s">
        <v>5</v>
      </c>
      <c r="I31" s="61" t="s">
        <v>11</v>
      </c>
      <c r="J31" s="61" t="s">
        <v>63</v>
      </c>
      <c r="K31" s="76" t="str">
        <f t="shared" si="3"/>
        <v>[0-9]{1}</v>
      </c>
      <c r="L31" s="61" t="s">
        <v>31</v>
      </c>
      <c r="M31" s="61">
        <v>1</v>
      </c>
      <c r="N31" s="62"/>
      <c r="O31" s="62" t="s">
        <v>126</v>
      </c>
      <c r="P31" s="63" t="s">
        <v>133</v>
      </c>
      <c r="Q31" s="33"/>
      <c r="R31" s="88" t="s">
        <v>132</v>
      </c>
      <c r="S31" s="58" t="s">
        <v>123</v>
      </c>
      <c r="T31" s="83" t="s">
        <v>130</v>
      </c>
    </row>
    <row r="33" spans="4:32" x14ac:dyDescent="0.15">
      <c r="D33" s="1" t="s">
        <v>55</v>
      </c>
      <c r="X33" s="19"/>
      <c r="Y33" s="19"/>
      <c r="Z33" s="19"/>
      <c r="AA33" s="19"/>
      <c r="AB33" s="19"/>
      <c r="AC33" s="19"/>
      <c r="AD33" s="19"/>
      <c r="AE33" s="19"/>
      <c r="AF33" s="19"/>
    </row>
    <row r="34" spans="4:32" x14ac:dyDescent="0.15">
      <c r="D34" s="67" t="s">
        <v>57</v>
      </c>
      <c r="X34" s="19"/>
      <c r="Y34" s="19"/>
      <c r="Z34" s="19"/>
      <c r="AA34" s="19"/>
      <c r="AB34" s="19"/>
      <c r="AC34" s="19"/>
      <c r="AD34" s="19"/>
      <c r="AE34" s="19"/>
      <c r="AF34" s="19"/>
    </row>
    <row r="35" spans="4:32" x14ac:dyDescent="0.15">
      <c r="X35" s="19"/>
      <c r="Y35" s="19"/>
      <c r="Z35" s="19"/>
      <c r="AA35" s="19"/>
      <c r="AB35" s="19"/>
      <c r="AC35" s="19"/>
      <c r="AD35" s="19"/>
      <c r="AE35" s="19"/>
      <c r="AF35" s="19"/>
    </row>
    <row r="36" spans="4:32" x14ac:dyDescent="0.15">
      <c r="D36" s="1" t="s">
        <v>56</v>
      </c>
      <c r="U36" s="1"/>
      <c r="V36" s="1"/>
      <c r="W36" s="1"/>
    </row>
    <row r="37" spans="4:32" x14ac:dyDescent="0.15">
      <c r="X37" s="19"/>
      <c r="Y37" s="19"/>
      <c r="Z37" s="19"/>
      <c r="AA37" s="19"/>
      <c r="AB37" s="19"/>
      <c r="AC37" s="19"/>
      <c r="AD37" s="19"/>
      <c r="AE37" s="19"/>
      <c r="AF37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&amp;R&amp;9 &amp;KFF00002020-3_14　全面追加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F36"/>
  <sheetViews>
    <sheetView showGridLines="0" view="pageBreakPreview" topLeftCell="E1" zoomScaleNormal="100" zoomScaleSheetLayoutView="100" workbookViewId="0">
      <pane ySplit="14" topLeftCell="A15" activePane="bottomLeft" state="frozen"/>
      <selection pane="bottomLeft" activeCell="P6" sqref="P6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6.75" style="1" customWidth="1"/>
    <col min="4" max="4" width="25.625" style="1" customWidth="1"/>
    <col min="5" max="5" width="36.375" style="1" bestFit="1" customWidth="1"/>
    <col min="6" max="8" width="5.75" style="1" customWidth="1"/>
    <col min="9" max="9" width="7.875" style="1" customWidth="1"/>
    <col min="10" max="10" width="10" style="1" customWidth="1"/>
    <col min="11" max="11" width="16.625" style="1" customWidth="1"/>
    <col min="12" max="12" width="15.25" style="1" bestFit="1" customWidth="1"/>
    <col min="13" max="13" width="7.375" style="1" customWidth="1"/>
    <col min="14" max="14" width="10.25" style="1" customWidth="1"/>
    <col min="15" max="15" width="10" style="1" bestFit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0.125" style="19" bestFit="1" customWidth="1"/>
    <col min="21" max="21" width="13.875" style="19" bestFit="1" customWidth="1"/>
    <col min="22" max="25" width="9" style="19"/>
    <col min="26" max="16384" width="9" style="1"/>
  </cols>
  <sheetData>
    <row r="3" spans="1:26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K3" s="10"/>
      <c r="Q3" s="15"/>
      <c r="R3" s="9"/>
      <c r="T3" s="20"/>
      <c r="U3" s="20"/>
      <c r="V3" s="20"/>
      <c r="W3" s="20"/>
      <c r="X3" s="20"/>
      <c r="Y3" s="20"/>
    </row>
    <row r="4" spans="1:26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  <c r="X4" s="20"/>
      <c r="Y4" s="20"/>
    </row>
    <row r="5" spans="1:26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  <c r="X5" s="20"/>
      <c r="Y5" s="20"/>
    </row>
    <row r="6" spans="1:26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  <c r="X6" s="20"/>
      <c r="Y6" s="20"/>
    </row>
    <row r="7" spans="1:26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  <c r="X7" s="20"/>
      <c r="Y7" s="20"/>
    </row>
    <row r="8" spans="1:26" x14ac:dyDescent="0.15">
      <c r="A8" s="19"/>
      <c r="B8" s="51" t="s">
        <v>44</v>
      </c>
      <c r="C8" s="51"/>
      <c r="D8" s="51"/>
      <c r="R8" s="51"/>
    </row>
    <row r="9" spans="1:26" x14ac:dyDescent="0.15">
      <c r="A9" s="19"/>
    </row>
    <row r="10" spans="1:26" x14ac:dyDescent="0.15">
      <c r="A10" s="19"/>
    </row>
    <row r="11" spans="1:26" ht="12" thickBot="1" x14ac:dyDescent="0.2">
      <c r="A11" s="19"/>
      <c r="B11" s="52" t="s">
        <v>93</v>
      </c>
      <c r="K11" s="19"/>
    </row>
    <row r="12" spans="1:26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5"/>
      <c r="L12" s="25"/>
      <c r="M12" s="32"/>
      <c r="N12" s="34"/>
      <c r="O12" s="4"/>
      <c r="P12" s="5"/>
      <c r="R12" s="35"/>
      <c r="S12" s="95"/>
      <c r="T12" s="96"/>
      <c r="U12" s="77"/>
      <c r="Z12" s="19"/>
    </row>
    <row r="13" spans="1:26" ht="11.25" customHeight="1" x14ac:dyDescent="0.15">
      <c r="A13" s="19"/>
      <c r="B13" s="26"/>
      <c r="C13" s="27"/>
      <c r="D13" s="28"/>
      <c r="E13" s="28"/>
      <c r="F13" s="85" t="s">
        <v>51</v>
      </c>
      <c r="G13" s="85" t="s">
        <v>52</v>
      </c>
      <c r="H13" s="31"/>
      <c r="I13" s="30"/>
      <c r="J13" s="107" t="s">
        <v>16</v>
      </c>
      <c r="K13" s="27"/>
      <c r="L13" s="27"/>
      <c r="M13" s="27"/>
      <c r="N13" s="27"/>
      <c r="O13" s="27"/>
      <c r="P13" s="29"/>
      <c r="R13" s="37"/>
      <c r="S13" s="97"/>
      <c r="T13" s="98"/>
      <c r="U13" s="78"/>
      <c r="Z13" s="19"/>
    </row>
    <row r="14" spans="1:26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53</v>
      </c>
      <c r="G14" s="86" t="s">
        <v>53</v>
      </c>
      <c r="H14" s="12" t="s">
        <v>12</v>
      </c>
      <c r="I14" s="86" t="s">
        <v>6</v>
      </c>
      <c r="J14" s="108"/>
      <c r="K14" s="12" t="s">
        <v>79</v>
      </c>
      <c r="L14" s="12" t="s">
        <v>9</v>
      </c>
      <c r="M14" s="86" t="s">
        <v>32</v>
      </c>
      <c r="N14" s="86" t="s">
        <v>23</v>
      </c>
      <c r="O14" s="86" t="s">
        <v>24</v>
      </c>
      <c r="P14" s="13" t="s">
        <v>0</v>
      </c>
      <c r="R14" s="39" t="s">
        <v>13</v>
      </c>
      <c r="S14" s="99" t="s">
        <v>14</v>
      </c>
      <c r="T14" s="100" t="s">
        <v>109</v>
      </c>
      <c r="U14" s="79" t="s">
        <v>110</v>
      </c>
      <c r="Z14" s="19"/>
    </row>
    <row r="15" spans="1:26" s="43" customFormat="1" ht="11.25" customHeight="1" x14ac:dyDescent="0.15">
      <c r="B15" s="45">
        <f>ROW()-14</f>
        <v>1</v>
      </c>
      <c r="C15" s="23">
        <v>1</v>
      </c>
      <c r="D15" s="55" t="s">
        <v>54</v>
      </c>
      <c r="E15" s="44" t="str">
        <f t="shared" ref="E15:E30" si="0">REPT("　 ",C15-1) &amp; S15</f>
        <v>S0742_answerNoticeOtherCarrierOut_OUT_1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46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49</v>
      </c>
      <c r="S15" s="46" t="s">
        <v>108</v>
      </c>
      <c r="T15" s="89"/>
      <c r="U15" s="80" t="s">
        <v>49</v>
      </c>
    </row>
    <row r="16" spans="1:26" s="43" customFormat="1" ht="11.25" customHeight="1" x14ac:dyDescent="0.15">
      <c r="B16" s="45">
        <f t="shared" ref="B16:B30" si="1">ROW()-14</f>
        <v>2</v>
      </c>
      <c r="C16" s="23">
        <v>2</v>
      </c>
      <c r="D16" s="44" t="str">
        <f t="shared" ref="D16:D30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46" t="s">
        <v>5</v>
      </c>
      <c r="L16" s="46" t="s">
        <v>5</v>
      </c>
      <c r="M16" s="47" t="s">
        <v>5</v>
      </c>
      <c r="N16" s="47"/>
      <c r="O16" s="47"/>
      <c r="P16" s="18"/>
      <c r="Q16" s="33"/>
      <c r="R16" s="41" t="s">
        <v>33</v>
      </c>
      <c r="S16" s="46" t="s">
        <v>17</v>
      </c>
      <c r="T16" s="89"/>
      <c r="U16" s="80" t="s">
        <v>49</v>
      </c>
    </row>
    <row r="17" spans="2:32" s="43" customFormat="1" ht="41.2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46" t="s">
        <v>61</v>
      </c>
      <c r="K17" s="46" t="str">
        <f>U17</f>
        <v>-</v>
      </c>
      <c r="L17" s="46" t="s">
        <v>48</v>
      </c>
      <c r="M17" s="46" t="s">
        <v>94</v>
      </c>
      <c r="N17" s="47"/>
      <c r="O17" s="47"/>
      <c r="P17" s="18" t="s">
        <v>95</v>
      </c>
      <c r="Q17" s="33"/>
      <c r="R17" s="41" t="s">
        <v>35</v>
      </c>
      <c r="S17" s="46" t="s">
        <v>39</v>
      </c>
      <c r="T17" s="89"/>
      <c r="U17" s="80" t="s">
        <v>49</v>
      </c>
    </row>
    <row r="18" spans="2:32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46" t="s">
        <v>61</v>
      </c>
      <c r="K18" s="46" t="str">
        <f>U18</f>
        <v>-</v>
      </c>
      <c r="L18" s="46" t="s">
        <v>48</v>
      </c>
      <c r="M18" s="46" t="s">
        <v>94</v>
      </c>
      <c r="N18" s="47"/>
      <c r="O18" s="47"/>
      <c r="P18" s="18" t="s">
        <v>58</v>
      </c>
      <c r="Q18" s="33"/>
      <c r="R18" s="41" t="s">
        <v>36</v>
      </c>
      <c r="S18" s="46" t="s">
        <v>40</v>
      </c>
      <c r="T18" s="89"/>
      <c r="U18" s="80" t="s">
        <v>49</v>
      </c>
    </row>
    <row r="19" spans="2:32" s="43" customFormat="1" ht="22.5" x14ac:dyDescent="0.15">
      <c r="B19" s="45">
        <f t="shared" si="1"/>
        <v>5</v>
      </c>
      <c r="C19" s="23">
        <v>3</v>
      </c>
      <c r="D19" s="44" t="str">
        <f t="shared" si="2"/>
        <v>　 　 チャネル区分</v>
      </c>
      <c r="E19" s="44" t="str">
        <f t="shared" si="0"/>
        <v>　 　 S0742_ChannelCode_1</v>
      </c>
      <c r="F19" s="49">
        <v>1</v>
      </c>
      <c r="G19" s="49">
        <v>1</v>
      </c>
      <c r="H19" s="46" t="s">
        <v>5</v>
      </c>
      <c r="I19" s="46" t="s">
        <v>11</v>
      </c>
      <c r="J19" s="46" t="s">
        <v>64</v>
      </c>
      <c r="K19" s="46" t="str">
        <f>IF(S19=T19,U19,"ERROR")</f>
        <v>[0-9]+</v>
      </c>
      <c r="L19" s="46" t="s">
        <v>31</v>
      </c>
      <c r="M19" s="46">
        <v>2</v>
      </c>
      <c r="N19" s="47"/>
      <c r="O19" s="53" t="s">
        <v>75</v>
      </c>
      <c r="P19" s="18" t="s">
        <v>74</v>
      </c>
      <c r="Q19" s="33"/>
      <c r="R19" s="41" t="s">
        <v>34</v>
      </c>
      <c r="S19" s="46" t="s">
        <v>18</v>
      </c>
      <c r="T19" s="90" t="s">
        <v>18</v>
      </c>
      <c r="U19" s="91" t="s">
        <v>81</v>
      </c>
    </row>
    <row r="20" spans="2:32" s="43" customFormat="1" ht="22.5" x14ac:dyDescent="0.15">
      <c r="B20" s="45">
        <f t="shared" si="1"/>
        <v>6</v>
      </c>
      <c r="C20" s="23">
        <v>3</v>
      </c>
      <c r="D20" s="44" t="str">
        <f t="shared" si="2"/>
        <v>　 　 インタフェース区分</v>
      </c>
      <c r="E20" s="44" t="str">
        <f t="shared" si="0"/>
        <v>　 　 S0742_MethodCode_1</v>
      </c>
      <c r="F20" s="48">
        <v>1</v>
      </c>
      <c r="G20" s="48">
        <v>1</v>
      </c>
      <c r="H20" s="46" t="s">
        <v>5</v>
      </c>
      <c r="I20" s="46" t="s">
        <v>11</v>
      </c>
      <c r="J20" s="46" t="s">
        <v>64</v>
      </c>
      <c r="K20" s="46" t="str">
        <f t="shared" ref="K20:K30" si="3">IF(S20=T20,U20,"ERROR")</f>
        <v>[0-9]+</v>
      </c>
      <c r="L20" s="46" t="s">
        <v>31</v>
      </c>
      <c r="M20" s="46">
        <v>3</v>
      </c>
      <c r="N20" s="47"/>
      <c r="O20" s="71" t="s">
        <v>76</v>
      </c>
      <c r="P20" s="18" t="s">
        <v>47</v>
      </c>
      <c r="Q20" s="33"/>
      <c r="R20" s="41" t="s">
        <v>37</v>
      </c>
      <c r="S20" s="46" t="s">
        <v>19</v>
      </c>
      <c r="T20" s="90" t="s">
        <v>19</v>
      </c>
      <c r="U20" s="91" t="s">
        <v>81</v>
      </c>
    </row>
    <row r="21" spans="2:32" s="43" customFormat="1" ht="11.25" customHeight="1" x14ac:dyDescent="0.15">
      <c r="B21" s="45">
        <f t="shared" si="1"/>
        <v>7</v>
      </c>
      <c r="C21" s="23">
        <v>3</v>
      </c>
      <c r="D21" s="44" t="str">
        <f t="shared" si="2"/>
        <v>　 　 処理結果コード</v>
      </c>
      <c r="E21" s="44" t="str">
        <f t="shared" si="0"/>
        <v>　 　 S0742_ResultCode_1</v>
      </c>
      <c r="F21" s="48">
        <v>1</v>
      </c>
      <c r="G21" s="48">
        <v>1</v>
      </c>
      <c r="H21" s="46" t="s">
        <v>5</v>
      </c>
      <c r="I21" s="46" t="s">
        <v>11</v>
      </c>
      <c r="J21" s="46" t="s">
        <v>63</v>
      </c>
      <c r="K21" s="46" t="str">
        <f t="shared" si="3"/>
        <v>[0-9]{3}</v>
      </c>
      <c r="L21" s="46" t="s">
        <v>31</v>
      </c>
      <c r="M21" s="47">
        <v>3</v>
      </c>
      <c r="N21" s="46"/>
      <c r="O21" s="47"/>
      <c r="P21" s="18" t="s">
        <v>29</v>
      </c>
      <c r="Q21" s="33"/>
      <c r="R21" s="41" t="s">
        <v>25</v>
      </c>
      <c r="S21" s="46" t="s">
        <v>27</v>
      </c>
      <c r="T21" s="90" t="s">
        <v>27</v>
      </c>
      <c r="U21" s="91" t="s">
        <v>82</v>
      </c>
    </row>
    <row r="22" spans="2:32" s="43" customFormat="1" ht="11.25" customHeight="1" x14ac:dyDescent="0.15">
      <c r="B22" s="45">
        <f t="shared" si="1"/>
        <v>8</v>
      </c>
      <c r="C22" s="23">
        <v>3</v>
      </c>
      <c r="D22" s="44" t="str">
        <f t="shared" si="2"/>
        <v>　 　 詳細結果コード</v>
      </c>
      <c r="E22" s="44" t="str">
        <f t="shared" si="0"/>
        <v>　 　 S0742_ResultDetailCode_1</v>
      </c>
      <c r="F22" s="48">
        <v>0</v>
      </c>
      <c r="G22" s="48">
        <v>1</v>
      </c>
      <c r="H22" s="46" t="s">
        <v>5</v>
      </c>
      <c r="I22" s="46" t="s">
        <v>11</v>
      </c>
      <c r="J22" s="46" t="s">
        <v>62</v>
      </c>
      <c r="K22" s="46" t="str">
        <f t="shared" si="3"/>
        <v>[0-9]{8}</v>
      </c>
      <c r="L22" s="46" t="s">
        <v>31</v>
      </c>
      <c r="M22" s="47">
        <v>8</v>
      </c>
      <c r="N22" s="47"/>
      <c r="O22" s="74"/>
      <c r="P22" s="18" t="s">
        <v>30</v>
      </c>
      <c r="Q22" s="33"/>
      <c r="R22" s="41" t="s">
        <v>26</v>
      </c>
      <c r="S22" s="46" t="s">
        <v>28</v>
      </c>
      <c r="T22" s="90" t="s">
        <v>28</v>
      </c>
      <c r="U22" s="91" t="s">
        <v>96</v>
      </c>
    </row>
    <row r="23" spans="2:32" s="43" customFormat="1" ht="11.25" customHeight="1" x14ac:dyDescent="0.15">
      <c r="B23" s="45">
        <f t="shared" si="1"/>
        <v>9</v>
      </c>
      <c r="C23" s="23">
        <v>2</v>
      </c>
      <c r="D23" s="44" t="str">
        <f t="shared" si="2"/>
        <v>　 システム情報</v>
      </c>
      <c r="E23" s="44" t="str">
        <f t="shared" si="0"/>
        <v>　 S0742_SystemInfo_1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46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22</v>
      </c>
      <c r="S23" s="46" t="s">
        <v>20</v>
      </c>
      <c r="T23" s="90" t="s">
        <v>20</v>
      </c>
      <c r="U23" s="91" t="s">
        <v>49</v>
      </c>
    </row>
    <row r="24" spans="2:32" s="43" customFormat="1" ht="11.25" customHeight="1" x14ac:dyDescent="0.15">
      <c r="B24" s="45">
        <f t="shared" si="1"/>
        <v>10</v>
      </c>
      <c r="C24" s="23">
        <v>3</v>
      </c>
      <c r="D24" s="44" t="str">
        <f t="shared" si="2"/>
        <v>　 　 オーダ情報</v>
      </c>
      <c r="E24" s="44" t="str">
        <f t="shared" si="0"/>
        <v>　 　 S0742_OrderInfo_1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46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38</v>
      </c>
      <c r="S24" s="46" t="s">
        <v>21</v>
      </c>
      <c r="T24" s="90" t="s">
        <v>21</v>
      </c>
      <c r="U24" s="82" t="s">
        <v>49</v>
      </c>
    </row>
    <row r="25" spans="2:32" s="43" customFormat="1" ht="11.25" customHeight="1" x14ac:dyDescent="0.15">
      <c r="B25" s="45">
        <f t="shared" si="1"/>
        <v>11</v>
      </c>
      <c r="C25" s="23">
        <v>4</v>
      </c>
      <c r="D25" s="44" t="str">
        <f t="shared" si="2"/>
        <v>　 　 　 オーダ情報詳細</v>
      </c>
      <c r="E25" s="44" t="str">
        <f t="shared" si="0"/>
        <v>　 　 　 S0742_OrderDetailInfo_1</v>
      </c>
      <c r="F25" s="48">
        <v>1</v>
      </c>
      <c r="G25" s="48">
        <v>1</v>
      </c>
      <c r="H25" s="46" t="s">
        <v>5</v>
      </c>
      <c r="I25" s="46" t="s">
        <v>5</v>
      </c>
      <c r="J25" s="46" t="s">
        <v>5</v>
      </c>
      <c r="K25" s="46" t="str">
        <f t="shared" si="3"/>
        <v>-</v>
      </c>
      <c r="L25" s="46" t="s">
        <v>5</v>
      </c>
      <c r="M25" s="46" t="s">
        <v>5</v>
      </c>
      <c r="N25" s="47"/>
      <c r="O25" s="47"/>
      <c r="P25" s="18"/>
      <c r="Q25" s="33"/>
      <c r="R25" s="41" t="s">
        <v>97</v>
      </c>
      <c r="S25" s="46" t="s">
        <v>98</v>
      </c>
      <c r="T25" s="90" t="s">
        <v>98</v>
      </c>
      <c r="U25" s="82" t="s">
        <v>49</v>
      </c>
    </row>
    <row r="26" spans="2:32" s="43" customFormat="1" ht="11.25" customHeight="1" x14ac:dyDescent="0.15">
      <c r="B26" s="45">
        <f t="shared" si="1"/>
        <v>12</v>
      </c>
      <c r="C26" s="23">
        <v>5</v>
      </c>
      <c r="D26" s="44" t="str">
        <f t="shared" si="2"/>
        <v>　 　 　 　 統合ＳＯ番号</v>
      </c>
      <c r="E26" s="44" t="str">
        <f t="shared" si="0"/>
        <v>　 　 　 　 S0742_SopfOrderID_1</v>
      </c>
      <c r="F26" s="48">
        <v>1</v>
      </c>
      <c r="G26" s="48">
        <v>1</v>
      </c>
      <c r="H26" s="46" t="s">
        <v>5</v>
      </c>
      <c r="I26" s="46" t="s">
        <v>11</v>
      </c>
      <c r="J26" s="46" t="s">
        <v>63</v>
      </c>
      <c r="K26" s="46" t="str">
        <f t="shared" si="3"/>
        <v>[0-9]{18}</v>
      </c>
      <c r="L26" s="46" t="s">
        <v>31</v>
      </c>
      <c r="M26" s="46">
        <v>18</v>
      </c>
      <c r="N26" s="47"/>
      <c r="O26" s="47"/>
      <c r="P26" s="18"/>
      <c r="Q26" s="33"/>
      <c r="R26" s="41" t="s">
        <v>128</v>
      </c>
      <c r="S26" s="46" t="s">
        <v>42</v>
      </c>
      <c r="T26" s="90" t="s">
        <v>42</v>
      </c>
      <c r="U26" s="82" t="s">
        <v>83</v>
      </c>
    </row>
    <row r="27" spans="2:32" s="43" customFormat="1" ht="11.25" customHeight="1" x14ac:dyDescent="0.15">
      <c r="B27" s="45">
        <f t="shared" si="1"/>
        <v>13</v>
      </c>
      <c r="C27" s="23">
        <v>5</v>
      </c>
      <c r="D27" s="44" t="str">
        <f t="shared" si="2"/>
        <v>　 　 　 　 問合せID</v>
      </c>
      <c r="E27" s="44" t="str">
        <f t="shared" si="0"/>
        <v>　 　 　 　 S0742_InquiryID_1</v>
      </c>
      <c r="F27" s="48">
        <v>1</v>
      </c>
      <c r="G27" s="48">
        <v>1</v>
      </c>
      <c r="H27" s="46" t="s">
        <v>5</v>
      </c>
      <c r="I27" s="46" t="s">
        <v>11</v>
      </c>
      <c r="J27" s="46" t="s">
        <v>63</v>
      </c>
      <c r="K27" s="46" t="str">
        <f t="shared" si="3"/>
        <v>[0-9]{20}</v>
      </c>
      <c r="L27" s="46" t="s">
        <v>31</v>
      </c>
      <c r="M27" s="46">
        <v>20</v>
      </c>
      <c r="N27" s="47"/>
      <c r="O27" s="47"/>
      <c r="P27" s="18" t="s">
        <v>127</v>
      </c>
      <c r="Q27" s="33"/>
      <c r="R27" s="87" t="s">
        <v>87</v>
      </c>
      <c r="S27" s="46" t="s">
        <v>112</v>
      </c>
      <c r="T27" s="46" t="s">
        <v>112</v>
      </c>
      <c r="U27" s="82" t="s">
        <v>111</v>
      </c>
    </row>
    <row r="28" spans="2:32" s="43" customFormat="1" ht="11.25" customHeight="1" x14ac:dyDescent="0.15">
      <c r="B28" s="45">
        <f t="shared" si="1"/>
        <v>14</v>
      </c>
      <c r="C28" s="23">
        <v>4</v>
      </c>
      <c r="D28" s="44" t="str">
        <f t="shared" si="2"/>
        <v>　 　 　 設備情報</v>
      </c>
      <c r="E28" s="44" t="str">
        <f t="shared" si="0"/>
        <v>　 　 　 S0741_PlantInfo_1</v>
      </c>
      <c r="F28" s="48">
        <v>1</v>
      </c>
      <c r="G28" s="48">
        <v>1</v>
      </c>
      <c r="H28" s="46" t="s">
        <v>5</v>
      </c>
      <c r="I28" s="46" t="s">
        <v>5</v>
      </c>
      <c r="J28" s="46" t="s">
        <v>5</v>
      </c>
      <c r="K28" s="46" t="str">
        <f t="shared" si="3"/>
        <v>-</v>
      </c>
      <c r="L28" s="46" t="s">
        <v>5</v>
      </c>
      <c r="M28" s="46" t="s">
        <v>5</v>
      </c>
      <c r="N28" s="47"/>
      <c r="O28" s="47"/>
      <c r="P28" s="18"/>
      <c r="Q28" s="33"/>
      <c r="R28" s="41" t="s">
        <v>99</v>
      </c>
      <c r="S28" s="46" t="s">
        <v>100</v>
      </c>
      <c r="T28" s="90" t="s">
        <v>100</v>
      </c>
      <c r="U28" s="82" t="s">
        <v>49</v>
      </c>
    </row>
    <row r="29" spans="2:32" s="43" customFormat="1" ht="11.25" customHeight="1" x14ac:dyDescent="0.15">
      <c r="B29" s="45">
        <f t="shared" si="1"/>
        <v>15</v>
      </c>
      <c r="C29" s="23">
        <v>5</v>
      </c>
      <c r="D29" s="44" t="str">
        <f t="shared" si="2"/>
        <v>　 　 　 　 設備エラー情報</v>
      </c>
      <c r="E29" s="44" t="str">
        <f t="shared" si="0"/>
        <v>　 　 　 　 S0741_PlantErrorInfo_1</v>
      </c>
      <c r="F29" s="48">
        <v>1</v>
      </c>
      <c r="G29" s="48">
        <v>1</v>
      </c>
      <c r="H29" s="46" t="s">
        <v>5</v>
      </c>
      <c r="I29" s="46" t="s">
        <v>5</v>
      </c>
      <c r="J29" s="46" t="s">
        <v>5</v>
      </c>
      <c r="K29" s="46" t="str">
        <f t="shared" si="3"/>
        <v>-</v>
      </c>
      <c r="L29" s="46" t="s">
        <v>5</v>
      </c>
      <c r="M29" s="46" t="s">
        <v>5</v>
      </c>
      <c r="N29" s="47"/>
      <c r="O29" s="47"/>
      <c r="P29" s="18"/>
      <c r="Q29" s="33"/>
      <c r="R29" s="41" t="s">
        <v>101</v>
      </c>
      <c r="S29" s="46" t="s">
        <v>102</v>
      </c>
      <c r="T29" s="90" t="s">
        <v>102</v>
      </c>
      <c r="U29" s="82" t="s">
        <v>49</v>
      </c>
    </row>
    <row r="30" spans="2:32" s="43" customFormat="1" ht="12" thickBot="1" x14ac:dyDescent="0.2">
      <c r="B30" s="84">
        <f t="shared" si="1"/>
        <v>16</v>
      </c>
      <c r="C30" s="59">
        <v>6</v>
      </c>
      <c r="D30" s="60" t="str">
        <f t="shared" si="2"/>
        <v>　 　 　 　 　 設備処理結果コード</v>
      </c>
      <c r="E30" s="60" t="str">
        <f t="shared" si="0"/>
        <v>　 　 　 　 　 S0742_PlantResultCode_1</v>
      </c>
      <c r="F30" s="64">
        <v>0</v>
      </c>
      <c r="G30" s="64">
        <v>1</v>
      </c>
      <c r="H30" s="61" t="s">
        <v>5</v>
      </c>
      <c r="I30" s="61" t="s">
        <v>11</v>
      </c>
      <c r="J30" s="61" t="s">
        <v>62</v>
      </c>
      <c r="K30" s="61" t="str">
        <f t="shared" si="3"/>
        <v>[0-9]{1,3}</v>
      </c>
      <c r="L30" s="61" t="s">
        <v>31</v>
      </c>
      <c r="M30" s="61">
        <v>3</v>
      </c>
      <c r="N30" s="62"/>
      <c r="O30" s="92"/>
      <c r="P30" s="63" t="s">
        <v>103</v>
      </c>
      <c r="Q30" s="33"/>
      <c r="R30" s="57" t="s">
        <v>104</v>
      </c>
      <c r="S30" s="61" t="s">
        <v>105</v>
      </c>
      <c r="T30" s="93" t="s">
        <v>105</v>
      </c>
      <c r="U30" s="94" t="s">
        <v>106</v>
      </c>
    </row>
    <row r="32" spans="2:32" x14ac:dyDescent="0.15">
      <c r="D32" s="1" t="s">
        <v>55</v>
      </c>
      <c r="Z32" s="19"/>
      <c r="AA32" s="19"/>
      <c r="AB32" s="19"/>
      <c r="AC32" s="19"/>
      <c r="AD32" s="19"/>
      <c r="AE32" s="19"/>
      <c r="AF32" s="19"/>
    </row>
    <row r="33" spans="4:32" x14ac:dyDescent="0.15">
      <c r="D33" s="67" t="s">
        <v>57</v>
      </c>
      <c r="Z33" s="19"/>
      <c r="AA33" s="19"/>
      <c r="AB33" s="19"/>
      <c r="AC33" s="19"/>
      <c r="AD33" s="19"/>
      <c r="AE33" s="19"/>
      <c r="AF33" s="19"/>
    </row>
    <row r="34" spans="4:32" x14ac:dyDescent="0.15">
      <c r="Z34" s="19"/>
      <c r="AA34" s="19"/>
      <c r="AB34" s="19"/>
      <c r="AC34" s="19"/>
      <c r="AD34" s="19"/>
      <c r="AE34" s="19"/>
      <c r="AF34" s="19"/>
    </row>
    <row r="35" spans="4:32" x14ac:dyDescent="0.15">
      <c r="D35" s="1" t="s">
        <v>56</v>
      </c>
      <c r="U35" s="1"/>
      <c r="V35" s="1"/>
      <c r="W35" s="1"/>
      <c r="X35" s="1"/>
      <c r="Y35" s="1"/>
    </row>
    <row r="36" spans="4:32" x14ac:dyDescent="0.15">
      <c r="Z36" s="19"/>
      <c r="AA36" s="19"/>
      <c r="AB36" s="19"/>
      <c r="AC36" s="19"/>
      <c r="AD36" s="19"/>
      <c r="AE36" s="19"/>
      <c r="AF36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6" fitToHeight="0" orientation="landscape" verticalDpi="300" r:id="rId1"/>
  <headerFooter alignWithMargins="0">
    <oddHeader>&amp;R&amp;9 &amp;KFF00002020-3_14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7EB3A2-1B48-4DC9-B4A0-C22E7FC83AF0}"/>
</file>

<file path=customXml/itemProps2.xml><?xml version="1.0" encoding="utf-8"?>
<ds:datastoreItem xmlns:ds="http://schemas.openxmlformats.org/officeDocument/2006/customXml" ds:itemID="{3DF6A304-2BA1-43FA-ADD8-F4038F37EFEC}"/>
</file>

<file path=customXml/itemProps3.xml><?xml version="1.0" encoding="utf-8"?>
<ds:datastoreItem xmlns:ds="http://schemas.openxmlformats.org/officeDocument/2006/customXml" ds:itemID="{FBEA6D1A-6780-401B-B5DC-D8B497EFF4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access</cp:lastModifiedBy>
  <cp:lastPrinted>2018-11-15T15:26:12Z</cp:lastPrinted>
  <dcterms:created xsi:type="dcterms:W3CDTF">2006-10-23T07:35:28Z</dcterms:created>
  <dcterms:modified xsi:type="dcterms:W3CDTF">2023-10-12T00:50:28Z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