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fptsoftware362-my.sharepoint.com/personal/dungla_fpt_com1/Documents/WorkPro/PRODUCT/Regression Test/"/>
    </mc:Choice>
  </mc:AlternateContent>
  <xr:revisionPtr revIDLastSave="1988" documentId="8_{71A0A16C-C552-46C7-A525-F23031E0F2F9}" xr6:coauthVersionLast="47" xr6:coauthVersionMax="47" xr10:uidLastSave="{551BC9A1-2EB6-4AFB-BB1C-6BD39FF5D76E}"/>
  <bookViews>
    <workbookView xWindow="-120" yWindow="-120" windowWidth="29040" windowHeight="15990" firstSheet="2" activeTab="1" xr2:uid="{00000000-000D-0000-FFFF-FFFF00000000}"/>
  </bookViews>
  <sheets>
    <sheet name="Overview" sheetId="1" r:id="rId1"/>
    <sheet name="Result" sheetId="3" r:id="rId2"/>
    <sheet name="Testcase_CodeReview_Azure" sheetId="27" r:id="rId3"/>
    <sheet name="Testcase_CodeReview_GITLAB" sheetId="30" r:id="rId4"/>
    <sheet name="Testcase_Deepwiki" sheetId="28" r:id="rId5"/>
  </sheets>
  <definedNames>
    <definedName name="_DataType">#REF!</definedName>
    <definedName name="_xlnm._FilterDatabase" localSheetId="2" hidden="1">Testcase_CodeReview_Azure!$A$6:$S$121</definedName>
    <definedName name="_xlnm._FilterDatabase" localSheetId="3" hidden="1">Testcase_CodeReview_GITLAB!$A$6:$S$90</definedName>
    <definedName name="a">#REF!</definedName>
    <definedName name="A1screen">#REF!</definedName>
    <definedName name="A2screen">#REF!</definedName>
    <definedName name="A3sceen">#REF!</definedName>
    <definedName name="A4sceen">#REF!</definedName>
    <definedName name="A5screen">#REF!</definedName>
    <definedName name="ag">#REF!</definedName>
    <definedName name="agag">#REF!</definedName>
    <definedName name="agagag">#REF!</definedName>
    <definedName name="D1sceen">#REF!</definedName>
    <definedName name="Deployment">#REF!</definedName>
    <definedName name="DialogD1">#REF!</definedName>
    <definedName name="fgd">#REF!</definedName>
    <definedName name="kkkkk">#REF!</definedName>
    <definedName name="lo">#REF!</definedName>
    <definedName name="MOSSFieldTypes">#REF!</definedName>
    <definedName name="NotesFieldTypes">#REF!</definedName>
    <definedName name="q">#REF!</definedName>
    <definedName name="quangnx">#REF!</definedName>
    <definedName name="s">#REF!</definedName>
    <definedName name="sdf">#REF!</definedName>
    <definedName name="ss">#REF!</definedName>
    <definedName name="T1screen">#REF!</definedName>
    <definedName name="ttt">#REF!</definedName>
    <definedName name="View_全ての文書">#REF!</definedName>
    <definedName name="wrn.すべて印刷.">#REF!</definedName>
    <definedName name="wrn.ｿｰｽ1.">#REF!</definedName>
    <definedName name="xx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KWUsm6hNyD4V/bg6oLxf1WQCKZuJohlgt/5LgkL/VPo="/>
    </ext>
  </extLst>
</workbook>
</file>

<file path=xl/calcChain.xml><?xml version="1.0" encoding="utf-8"?>
<calcChain xmlns="http://schemas.openxmlformats.org/spreadsheetml/2006/main">
  <c r="D23" i="3" l="1"/>
  <c r="F15" i="3"/>
  <c r="E15" i="3"/>
  <c r="C15" i="3"/>
  <c r="D15" i="3"/>
  <c r="P15" i="3"/>
  <c r="O15" i="3"/>
  <c r="B4" i="27"/>
  <c r="B3" i="27"/>
  <c r="G4" i="27"/>
  <c r="B4" i="30"/>
  <c r="B3" i="30"/>
  <c r="A70" i="30"/>
  <c r="A69" i="30"/>
  <c r="A67" i="30"/>
  <c r="A66" i="30"/>
  <c r="A65" i="30"/>
  <c r="A64" i="30"/>
  <c r="A63" i="30"/>
  <c r="A62" i="30"/>
  <c r="A61" i="30"/>
  <c r="A60" i="30"/>
  <c r="A59" i="30"/>
  <c r="A58" i="30"/>
  <c r="A57" i="30"/>
  <c r="A56" i="30"/>
  <c r="A55" i="30"/>
  <c r="A54" i="30"/>
  <c r="A53" i="30"/>
  <c r="A52" i="30"/>
  <c r="A51" i="30"/>
  <c r="A50" i="30"/>
  <c r="A49" i="30"/>
  <c r="A48" i="30"/>
  <c r="A47" i="30"/>
  <c r="A46" i="30"/>
  <c r="A45" i="30"/>
  <c r="A44" i="30"/>
  <c r="A43" i="30"/>
  <c r="A42" i="30"/>
  <c r="A41" i="30"/>
  <c r="A40" i="30"/>
  <c r="A39" i="30"/>
  <c r="A38" i="30"/>
  <c r="A37" i="30"/>
  <c r="A36" i="30"/>
  <c r="A35" i="30"/>
  <c r="A33" i="30"/>
  <c r="A32" i="30"/>
  <c r="A31" i="30"/>
  <c r="A30" i="30"/>
  <c r="A29" i="30"/>
  <c r="A28" i="30"/>
  <c r="A27" i="30"/>
  <c r="A26" i="30"/>
  <c r="A25" i="30"/>
  <c r="A24" i="30"/>
  <c r="A23" i="30"/>
  <c r="A22" i="30"/>
  <c r="A21" i="30"/>
  <c r="A20" i="30"/>
  <c r="A19" i="30"/>
  <c r="A18" i="30"/>
  <c r="A17" i="30"/>
  <c r="A16" i="30"/>
  <c r="A15" i="30"/>
  <c r="A14" i="30"/>
  <c r="A13" i="30"/>
  <c r="A12" i="30"/>
  <c r="A11" i="30"/>
  <c r="A10" i="30"/>
  <c r="A9" i="30"/>
  <c r="A16" i="28"/>
  <c r="A15" i="28"/>
  <c r="A14" i="28"/>
  <c r="A13" i="28"/>
  <c r="A12" i="28"/>
  <c r="A11" i="28"/>
  <c r="A10" i="28"/>
  <c r="A9" i="28"/>
  <c r="A93" i="30"/>
  <c r="A92" i="30"/>
  <c r="A91" i="30"/>
  <c r="A90" i="30"/>
  <c r="A89" i="30"/>
  <c r="A87" i="30"/>
  <c r="A86" i="30"/>
  <c r="A85" i="30"/>
  <c r="A83" i="30"/>
  <c r="A82" i="30"/>
  <c r="A81" i="30"/>
  <c r="A80" i="30"/>
  <c r="A78" i="30"/>
  <c r="A77" i="30"/>
  <c r="A75" i="30"/>
  <c r="A74" i="30"/>
  <c r="A73" i="30"/>
  <c r="A72" i="30"/>
  <c r="A124" i="27"/>
  <c r="A127" i="27"/>
  <c r="A126" i="27"/>
  <c r="A125" i="27"/>
  <c r="A123" i="27"/>
  <c r="O4" i="30"/>
  <c r="N4" i="30"/>
  <c r="M4" i="30"/>
  <c r="L4" i="30"/>
  <c r="P4" i="30" s="1"/>
  <c r="J4" i="30"/>
  <c r="I4" i="30"/>
  <c r="H4" i="30"/>
  <c r="G4" i="30"/>
  <c r="K4" i="30" s="1"/>
  <c r="D3" i="30"/>
  <c r="A43" i="28"/>
  <c r="A42" i="28"/>
  <c r="A41" i="28"/>
  <c r="A40" i="28"/>
  <c r="A39" i="28"/>
  <c r="A38" i="28"/>
  <c r="A37" i="28"/>
  <c r="A25" i="28"/>
  <c r="A24" i="28"/>
  <c r="A23" i="28"/>
  <c r="A20" i="28"/>
  <c r="A22" i="28"/>
  <c r="A26" i="28"/>
  <c r="A27" i="28"/>
  <c r="A28" i="28"/>
  <c r="A29" i="28"/>
  <c r="A30" i="28"/>
  <c r="A31" i="28"/>
  <c r="A32" i="28"/>
  <c r="A33" i="28"/>
  <c r="A34" i="28"/>
  <c r="A35" i="28"/>
  <c r="A36" i="28"/>
  <c r="A44" i="28"/>
  <c r="A46" i="28"/>
  <c r="A47" i="28"/>
  <c r="A48" i="28"/>
  <c r="A49" i="28"/>
  <c r="A50" i="28"/>
  <c r="A51" i="28"/>
  <c r="A19" i="28"/>
  <c r="A18" i="28"/>
  <c r="S16" i="3"/>
  <c r="G32" i="3"/>
  <c r="F32" i="3"/>
  <c r="E32" i="3"/>
  <c r="D32" i="3"/>
  <c r="R24" i="3"/>
  <c r="S24" i="3" s="1"/>
  <c r="G24" i="3"/>
  <c r="F24" i="3"/>
  <c r="E24" i="3"/>
  <c r="D24" i="3"/>
  <c r="Q16" i="3"/>
  <c r="P16" i="3"/>
  <c r="O16" i="3"/>
  <c r="R16" i="3" s="1"/>
  <c r="G16" i="3"/>
  <c r="F16" i="3"/>
  <c r="E16" i="3"/>
  <c r="D16" i="3"/>
  <c r="A17" i="28"/>
  <c r="O4" i="28"/>
  <c r="N4" i="28"/>
  <c r="M4" i="28"/>
  <c r="L4" i="28"/>
  <c r="P4" i="28" s="1"/>
  <c r="J4" i="28"/>
  <c r="I4" i="28"/>
  <c r="H4" i="28"/>
  <c r="G4" i="28"/>
  <c r="K4" i="28" s="1"/>
  <c r="B4" i="28"/>
  <c r="B3" i="28"/>
  <c r="D3" i="28" s="1"/>
  <c r="Q15" i="3"/>
  <c r="P14" i="3"/>
  <c r="Q22" i="3"/>
  <c r="P22" i="3"/>
  <c r="O22" i="3"/>
  <c r="R23" i="3"/>
  <c r="O4" i="27"/>
  <c r="N4" i="27"/>
  <c r="M4" i="27"/>
  <c r="L4" i="27"/>
  <c r="I4" i="27"/>
  <c r="J4" i="27"/>
  <c r="H4" i="27"/>
  <c r="G23" i="3"/>
  <c r="F23" i="3"/>
  <c r="E23" i="3"/>
  <c r="G15" i="3"/>
  <c r="G31" i="3"/>
  <c r="F31" i="3"/>
  <c r="E31" i="3"/>
  <c r="D31" i="3"/>
  <c r="A79" i="27"/>
  <c r="A88" i="27"/>
  <c r="A91" i="27"/>
  <c r="A97" i="27"/>
  <c r="A98" i="27"/>
  <c r="G30" i="3"/>
  <c r="A109" i="27"/>
  <c r="A83" i="27"/>
  <c r="A81" i="27"/>
  <c r="A82" i="27"/>
  <c r="A80" i="27"/>
  <c r="A78" i="27"/>
  <c r="A73" i="27"/>
  <c r="A72" i="27"/>
  <c r="A71" i="27"/>
  <c r="A70" i="27"/>
  <c r="A38" i="27"/>
  <c r="A37" i="27"/>
  <c r="A36" i="27"/>
  <c r="A35" i="27"/>
  <c r="A121" i="27"/>
  <c r="A120" i="27"/>
  <c r="A118" i="27"/>
  <c r="A117" i="27"/>
  <c r="A116" i="27"/>
  <c r="A114" i="27"/>
  <c r="A113" i="27"/>
  <c r="A112" i="27"/>
  <c r="A111" i="27"/>
  <c r="A108" i="27"/>
  <c r="A106" i="27"/>
  <c r="A105" i="27"/>
  <c r="A104" i="27"/>
  <c r="A103" i="27"/>
  <c r="A101" i="27"/>
  <c r="A100" i="27"/>
  <c r="A96" i="27"/>
  <c r="A95" i="27"/>
  <c r="A94" i="27"/>
  <c r="A93" i="27"/>
  <c r="A92" i="27"/>
  <c r="A90" i="27"/>
  <c r="A89" i="27"/>
  <c r="A87" i="27"/>
  <c r="A86" i="27"/>
  <c r="A85" i="27"/>
  <c r="A84" i="27"/>
  <c r="A77" i="27"/>
  <c r="A76" i="27"/>
  <c r="A75" i="27"/>
  <c r="A74" i="27"/>
  <c r="A69" i="27"/>
  <c r="A68" i="27"/>
  <c r="A67" i="27"/>
  <c r="A66" i="27"/>
  <c r="A64" i="27"/>
  <c r="A63" i="27"/>
  <c r="A62" i="27"/>
  <c r="A61" i="27"/>
  <c r="A60" i="27"/>
  <c r="A59" i="27"/>
  <c r="A58" i="27"/>
  <c r="A57" i="27"/>
  <c r="A56" i="27"/>
  <c r="A55" i="27"/>
  <c r="A54" i="27"/>
  <c r="A53" i="27"/>
  <c r="A52" i="27"/>
  <c r="A51" i="27"/>
  <c r="A50" i="27"/>
  <c r="A49" i="27"/>
  <c r="A48" i="27"/>
  <c r="A47" i="27"/>
  <c r="A46" i="27"/>
  <c r="A44" i="27"/>
  <c r="A41" i="27"/>
  <c r="A40" i="27"/>
  <c r="A45" i="27"/>
  <c r="A43" i="27"/>
  <c r="A42"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C32" i="3" l="1"/>
  <c r="C24" i="3"/>
  <c r="C16" i="3"/>
  <c r="D3" i="27"/>
  <c r="I32" i="3"/>
  <c r="H32" i="3"/>
  <c r="I24" i="3"/>
  <c r="H24" i="3"/>
  <c r="I16" i="3"/>
  <c r="H16" i="3"/>
  <c r="D22" i="3"/>
  <c r="H23" i="3"/>
  <c r="I23" i="3"/>
  <c r="I22" i="3" s="1"/>
  <c r="S23" i="3"/>
  <c r="S22" i="3" s="1"/>
  <c r="R22" i="3"/>
  <c r="O14" i="3"/>
  <c r="R15" i="3"/>
  <c r="R14" i="3" s="1"/>
  <c r="Q14" i="3"/>
  <c r="S15" i="3"/>
  <c r="S14" i="3" s="1"/>
  <c r="P4" i="27"/>
  <c r="C14" i="3"/>
  <c r="C23" i="3"/>
  <c r="C22" i="3" s="1"/>
  <c r="C31" i="3"/>
  <c r="C30" i="3" s="1"/>
  <c r="E30" i="3"/>
  <c r="F30" i="3"/>
  <c r="F22" i="3"/>
  <c r="F14" i="3"/>
  <c r="E14" i="3"/>
  <c r="N32" i="3" l="1"/>
  <c r="M32" i="3"/>
  <c r="L32" i="3"/>
  <c r="K32" i="3"/>
  <c r="J32" i="3"/>
  <c r="N24" i="3"/>
  <c r="M24" i="3"/>
  <c r="L24" i="3"/>
  <c r="K24" i="3"/>
  <c r="J24" i="3"/>
  <c r="N16" i="3"/>
  <c r="M16" i="3"/>
  <c r="L16" i="3"/>
  <c r="K16" i="3"/>
  <c r="J16" i="3"/>
  <c r="H15" i="3"/>
  <c r="D14" i="3"/>
  <c r="G22" i="3"/>
  <c r="E22" i="3"/>
  <c r="N23" i="3"/>
  <c r="K4" i="27"/>
  <c r="G14" i="3" l="1"/>
  <c r="H31" i="3"/>
  <c r="D30" i="3"/>
  <c r="I31" i="3"/>
  <c r="I30" i="3" s="1"/>
  <c r="H22" i="3"/>
  <c r="J22" i="3" s="1"/>
  <c r="J23" i="3"/>
  <c r="M23" i="3"/>
  <c r="L23" i="3"/>
  <c r="K23" i="3"/>
  <c r="N31" i="3" l="1"/>
  <c r="J31" i="3"/>
  <c r="L22" i="3"/>
  <c r="N22" i="3"/>
  <c r="M22" i="3"/>
  <c r="K22" i="3"/>
  <c r="N15" i="3"/>
  <c r="I15" i="3"/>
  <c r="I14" i="3" s="1"/>
  <c r="H30" i="3"/>
  <c r="N30" i="3" s="1"/>
  <c r="K31" i="3"/>
  <c r="L31" i="3"/>
  <c r="M31" i="3"/>
  <c r="J30" i="3" l="1"/>
  <c r="M30" i="3"/>
  <c r="K30" i="3"/>
  <c r="L30" i="3"/>
  <c r="H14" i="3"/>
  <c r="J14" i="3" s="1"/>
  <c r="J15" i="3"/>
  <c r="M15" i="3"/>
  <c r="L15" i="3"/>
  <c r="K15" i="3"/>
  <c r="M14" i="3" l="1"/>
  <c r="L14" i="3"/>
  <c r="N14" i="3"/>
  <c r="K14" i="3"/>
</calcChain>
</file>

<file path=xl/sharedStrings.xml><?xml version="1.0" encoding="utf-8"?>
<sst xmlns="http://schemas.openxmlformats.org/spreadsheetml/2006/main" count="1958" uniqueCount="498">
  <si>
    <t>Test Report Overview</t>
  </si>
  <si>
    <t>ProjectName</t>
  </si>
  <si>
    <t>AI-AGENT</t>
  </si>
  <si>
    <t>Author</t>
  </si>
  <si>
    <t>QuynhNTN83</t>
  </si>
  <si>
    <t>DuyenBTH</t>
  </si>
  <si>
    <t>FunctionName</t>
  </si>
  <si>
    <t>CODE REVIEW</t>
  </si>
  <si>
    <t>Final Update</t>
  </si>
  <si>
    <t>Test Environment</t>
  </si>
  <si>
    <t>Dev</t>
  </si>
  <si>
    <t>Reviewer/Approver</t>
  </si>
  <si>
    <t>NGUYETNTA8</t>
  </si>
  <si>
    <t>Project Name</t>
  </si>
  <si>
    <t>AgentVista</t>
  </si>
  <si>
    <t>Module Name</t>
  </si>
  <si>
    <t>Code Review</t>
  </si>
  <si>
    <t>Tester</t>
  </si>
  <si>
    <t>Time</t>
  </si>
  <si>
    <t>From</t>
  </si>
  <si>
    <t>26/5/2025</t>
  </si>
  <si>
    <t>To</t>
  </si>
  <si>
    <t>TEST RESULT SUMMARY</t>
  </si>
  <si>
    <t>Summary</t>
  </si>
  <si>
    <t>Total Result</t>
  </si>
  <si>
    <t>Total of Test cases Created</t>
  </si>
  <si>
    <t>Test Result</t>
  </si>
  <si>
    <t>Bug</t>
  </si>
  <si>
    <t>Pass</t>
  </si>
  <si>
    <t>Fail</t>
  </si>
  <si>
    <t>Skip</t>
  </si>
  <si>
    <t>Pending</t>
  </si>
  <si>
    <t>Total</t>
  </si>
  <si>
    <t>Executed</t>
  </si>
  <si>
    <t>% Executed</t>
  </si>
  <si>
    <t>%Pass</t>
  </si>
  <si>
    <t>%Fail</t>
  </si>
  <si>
    <t>%Skip</t>
  </si>
  <si>
    <t>%Pending</t>
  </si>
  <si>
    <t>Not Closed</t>
  </si>
  <si>
    <t>Resolved</t>
  </si>
  <si>
    <t>Closed</t>
  </si>
  <si>
    <t>% Closed</t>
  </si>
  <si>
    <t>Testcase_CodeReview</t>
  </si>
  <si>
    <t>Testcase_Deepwiki</t>
  </si>
  <si>
    <t>Round 1</t>
  </si>
  <si>
    <t>Round 2</t>
  </si>
  <si>
    <t>Test environment/Test device</t>
  </si>
  <si>
    <t>Hardware / Software</t>
  </si>
  <si>
    <t>Version(s)</t>
  </si>
  <si>
    <t>Type</t>
  </si>
  <si>
    <t>Test Level</t>
  </si>
  <si>
    <t>Approach</t>
  </si>
  <si>
    <t>Windows×Chrome</t>
  </si>
  <si>
    <t>Win10/Chrome latest</t>
  </si>
  <si>
    <t>Web Browser</t>
  </si>
  <si>
    <t>Intergration + system</t>
  </si>
  <si>
    <t>Test Full round 1</t>
  </si>
  <si>
    <t>Module Code</t>
  </si>
  <si>
    <t>CODE Review_Azure</t>
  </si>
  <si>
    <t>% Executed Round 1</t>
  </si>
  <si>
    <t>Total of Test cases plan to Executed</t>
  </si>
  <si>
    <t>Creator</t>
  </si>
  <si>
    <t>ID</t>
  </si>
  <si>
    <t>Function name</t>
  </si>
  <si>
    <t>Test case name</t>
  </si>
  <si>
    <t>Pre-Conditions</t>
  </si>
  <si>
    <t>Step</t>
  </si>
  <si>
    <t>Expected Results</t>
  </si>
  <si>
    <t>Update date</t>
  </si>
  <si>
    <t>Bug ID</t>
  </si>
  <si>
    <t>Test date</t>
  </si>
  <si>
    <t>Priority</t>
  </si>
  <si>
    <t>Notes</t>
  </si>
  <si>
    <t>Check Code Review Dashboard</t>
  </si>
  <si>
    <t>Code Review Dashboard</t>
  </si>
  <si>
    <t>Kiểm tra số lượng thống kê header của phần Repositories</t>
  </si>
  <si>
    <t>Kiểm tra số lượng thống kê header</t>
  </si>
  <si>
    <t>-</t>
  </si>
  <si>
    <t>1. Đăng nhập vào hệ thống
2. Truy cập vào trang Agent Vista
3. Click button Open tại khung Code Review Agent
4. Kiểm tra phần số lượng thống kê ở header</t>
  </si>
  <si>
    <t xml:space="preserve">
- Khi không có data hiển thị = 0 
- Hiển thị đúng số lượng thống kê
1. Total Reviews: **
- **pending
- **completed
2. Issues Identified: **
**resolved**%
3. Avg. Resolution Time: **
For resolved issues
4. Active Repositories: **
** with active reviews
</t>
  </si>
  <si>
    <t>Medium</t>
  </si>
  <si>
    <t xml:space="preserve">Repositories_Kiểm tra hiển thị màn hình </t>
  </si>
  <si>
    <t>1. Đăng nhập vào hệ thống
2. Truy cập vào trang Agent Vista
3. Click button Open tại khung Code Review Agent
4. Kiểm tra hiển thị màn hình</t>
  </si>
  <si>
    <t>3. Open tab Repositories đầu tiên
4. Hiển thị đúng theo design
- Hiển thị input Search và select theo organization
- Hiển thị button [Add Repository]
- Hiển thị đúng danh sách repository có quyền được xem: tên repo + organization + Project + branch
button Setting và Delete</t>
  </si>
  <si>
    <t>High</t>
  </si>
  <si>
    <t>Tested Round 1</t>
  </si>
  <si>
    <t>Repositories_Kiểm tra di chuyển đến Azure Devops</t>
  </si>
  <si>
    <t xml:space="preserve">1. Đăng nhập vào hệ thống
2. Truy cập vào trang Agent Vista
3. Click button Open tại khung Code Review Agent
4. Open hyperlink repo/click icon </t>
  </si>
  <si>
    <t>Di chuyển đến trang Azure Devops với đúng repo tương ứng</t>
  </si>
  <si>
    <t>Repositories_Kiểm tra dữ liệu MH list</t>
  </si>
  <si>
    <t>Khi không có dữ liệu</t>
  </si>
  <si>
    <t>1. Đăng nhập vào hệ thống
2. Truy cập vào trang Agent Vista
3. Click button Open tại khung Code Review Agent
4. Kiểm tra hiển thị màn hình list khi không có dữ liệu</t>
  </si>
  <si>
    <t>Hiển thị No data</t>
  </si>
  <si>
    <t>Low</t>
  </si>
  <si>
    <t>Sau khi thêm mới</t>
  </si>
  <si>
    <t>1. Đăng nhập vào hệ thống
2. Truy cập vào trang Agent Vista
3. Click button Open tại khung Code Review Agent
4. Kiểm tra hiển thị màn hình list sau khi thêm mới</t>
  </si>
  <si>
    <t>Hiển thị chính xác dữ liệu</t>
  </si>
  <si>
    <t>https://insight.fsoft.com.vn/jira9/browse/AGENTVISTA-286</t>
  </si>
  <si>
    <t>Những dữ liệu ko add vẫn hiển thị</t>
  </si>
  <si>
    <t>Sau khi sửa</t>
  </si>
  <si>
    <t>1. Đăng nhập vào hệ thống
2. Truy cập vào trang Agent Vista
3. Click button Open tại khung Code Review Agent
4. Kiểm tra hiển thị màn hình list sau khi sửa</t>
  </si>
  <si>
    <t>https://insight.fsoft.com.vn/jira9/browse/AGENTVISTA-291</t>
  </si>
  <si>
    <t>Sau khi xóa</t>
  </si>
  <si>
    <t>1. Đăng nhập vào hệ thống
2. Truy cập vào trang Agent Vista
3. Click button Open tại khung Code Review Agent
4. Kiểm tra hiển thị màn hình list sau khi xóa</t>
  </si>
  <si>
    <t>Repositories_Check Tìm kiếm(Search)</t>
  </si>
  <si>
    <t>Check Tìm kiếm theo tên repostiroy_Check khi tìm kiếm tương đối</t>
  </si>
  <si>
    <t>4. Nhập tên repository tương đối</t>
  </si>
  <si>
    <t>Hiển thị tất cả các kết quả theo đúng tiêu chí Tìm kiếm</t>
  </si>
  <si>
    <t>Check Tìm kiếm theo tên repostiroy_Check khi tìm kiếm tuyệt đối</t>
  </si>
  <si>
    <t xml:space="preserve">4. Nhập tên repository tuyệt đối </t>
  </si>
  <si>
    <t>Hiển thị đúng bản ghi với kết quả tìm kiếm</t>
  </si>
  <si>
    <t>Check Tìm kiếm theo tên repostiroy_Check khi tìm kiếm KHÔNG thành công</t>
  </si>
  <si>
    <t>4. Nhập tên tìm kiếm không có trong DB</t>
  </si>
  <si>
    <t>Hệ thống thông báo 'No repositories added yet'</t>
  </si>
  <si>
    <t>Check Tìm kiếm theo select theo organization + select theo project</t>
  </si>
  <si>
    <t>4. Chọn organization + project</t>
  </si>
  <si>
    <t xml:space="preserve">Hiển thị đúng kết quả tương ứng </t>
  </si>
  <si>
    <t>https://insight.fsoft.com.vn/jira9/browse/AGENTVISTA-308</t>
  </si>
  <si>
    <t>Repository Stas_Kiểm tra hiển thị số lượng thống kê</t>
  </si>
  <si>
    <t>1. Đăng nhập vào hệ thống
2. Truy cập vào trang Agent Vista
3. Click button Open tại khung Code Review Agent
4. Click chọn tab Repository Stas
5. Kiểm tra hiển thị số lượng thống kê</t>
  </si>
  <si>
    <t>5. Hiển thị đúng số lượng thống kê
- Hiển thị title "Repository Statistics"
 5.1. Pull Requests: **
- ** open
- ** merged
 5.2. Commits: **
Across ** files
 5.3. Review Time: **
Average time to review
 5.4. Contributorsz: **
Active contributors</t>
  </si>
  <si>
    <t>Repository Stas_Kiểm tra thống kê theo biểu đồ Pull Request Activity</t>
  </si>
  <si>
    <t>5. Kiểm tra thống kê theo biểu đồ Pull Request Activity</t>
  </si>
  <si>
    <t>Hiển thị cột thống kê tuần của 1 tháng
- Xanh dương: Opened
- Xanh lá cây: Merged
- Cam: Closed
Khi hover vào cột hiển thị số lượng tương ứng</t>
  </si>
  <si>
    <t>Repository Stas_Kiểm tra thống kê Issues by Type</t>
  </si>
  <si>
    <t>5. Kiểm tra thống kê Issues by Type</t>
  </si>
  <si>
    <t>Hiển thị đúng số lượng thống kê tương ứng</t>
  </si>
  <si>
    <t>Repository Stas_Kiểm tra thống kê Issue By Month</t>
  </si>
  <si>
    <t>5. Kiểm tra thống kê Issue By Month</t>
  </si>
  <si>
    <t>Repository Stas_Kiểm tra thống kê Top Contributors</t>
  </si>
  <si>
    <t>5. Kiểm tra thống kê Top Contributors</t>
  </si>
  <si>
    <t>Hiển thị tên user đã tạo repo
- Commits: **
- Pull Requests: **
- Issues: **</t>
  </si>
  <si>
    <t>Repository Stas_Check filter theo Repository</t>
  </si>
  <si>
    <t>5. Check tìm kiếm(Seach) select theo Repository</t>
  </si>
  <si>
    <t>Hiển thị đúng kết quả số lượng thống kê với đúng Repo đã filter tương ứng</t>
  </si>
  <si>
    <t>Review History_Kiểm tra hiển thị màn hình list</t>
  </si>
  <si>
    <t>1. Đăng nhập vào hệ thống
2. Truy cập vào trang Agent Vista
3. Click button Open tại khung Code Review Agent
4. Click chọn tab Review History
5. Kiểm tra hiển thị màn hình list</t>
  </si>
  <si>
    <t xml:space="preserve">Hiển thị đúng data có quyền xem
Hiển thị đúng theo các thông tin sau:
ID, Title, Repository, Author, Status, Issues, Date, Actions  </t>
  </si>
  <si>
    <t>https://insight.fsoft.com.vn/jira9/browse/AGENTVISTA-313</t>
  </si>
  <si>
    <t>Đang trả ra tất cả PR của user không có quyền xem
https://insight.fsoft.com.vn/jira9/browse/AGENTVISTA-313</t>
  </si>
  <si>
    <t>Review History_Kiểm tra hiển thị View pull request</t>
  </si>
  <si>
    <t>1. Đăng nhập vào hệ thống
2. Truy cập vào trang Agent Vista
3. Click button Open tại khung Code Review Agent
4. Click chọn tab Review History
5. Click "View pull request" ở Actions</t>
  </si>
  <si>
    <t>Hiển thị đúng thông tin của pull request</t>
  </si>
  <si>
    <t>https://insight.fsoft.com.vn/jira9/browse/AGENTVISTA-325</t>
  </si>
  <si>
    <t>Đang hiển thị html code</t>
  </si>
  <si>
    <t>Review History_Check filter theo Author</t>
  </si>
  <si>
    <t>1. Đăng nhập vào hệ thống
2. Truy cập vào trang Agent Vista
3. Click button Open tại khung Code Review Agent
4. Click chọn tab Review History
5. Select Author bất kỳ</t>
  </si>
  <si>
    <t>Hiển thị đúng kết quả tìm kiếm tương ứng</t>
  </si>
  <si>
    <t>Review History_Check Clear Filters</t>
  </si>
  <si>
    <t>1. Đăng nhập vào hệ thống
2. Truy cập vào trang Agent Vista
3. Click button Open tại khung Code Review Agent
4. Click chọn tab Review History
5. Select Author bất kỳ
6. Click button [Clear Filters]</t>
  </si>
  <si>
    <t>Clear data đã chọn</t>
  </si>
  <si>
    <t>https://insight.fsoft.com.vn/jira9/browse/AGENTVISTA-309</t>
  </si>
  <si>
    <t xml:space="preserve">Review History_Check phân trang </t>
  </si>
  <si>
    <t xml:space="preserve">Check số bản ghi trên 1 trang </t>
  </si>
  <si>
    <t xml:space="preserve">Hiển thị 10 bản ghi trên 1 trang </t>
  </si>
  <si>
    <t>Check icon Trang tiếp &gt;</t>
  </si>
  <si>
    <t>1. Đăng nhập vào hệ thống
2. Truy cập vào trang Agent Vista
3. Click button Open tại khung Code Review Agent
4. Click chọn tab Review History
5. Click icon &gt; next page</t>
  </si>
  <si>
    <t>Hiển thị nội dung của page tiếp theo</t>
  </si>
  <si>
    <t>Check icon Trang trước &lt;</t>
  </si>
  <si>
    <t>1. Đăng nhập vào hệ thống
2. Truy cập vào trang Agent Vista
3. Click button Open tại khung Code Review Agent
4. Click chọn tab Review History
5. Click icon &lt; previous page</t>
  </si>
  <si>
    <t xml:space="preserve">Hiển thị nội dung của page trước </t>
  </si>
  <si>
    <t>Check hiển thị khi có 8 page</t>
  </si>
  <si>
    <t xml:space="preserve">Hiển thị dấu 3 chấm </t>
  </si>
  <si>
    <t>https://insight.fsoft.com.vn/jira9/browse/AGENTVISTA-311</t>
  </si>
  <si>
    <t>Review History_Check count số lượng row(s)/page</t>
  </si>
  <si>
    <t>Hiển thị đúng số lượng row(s)/page</t>
  </si>
  <si>
    <t>Issue Trends_Check hiển thị thống kê Issue Trends Over Time</t>
  </si>
  <si>
    <t>Hiển thị biểu đồ cột thống kê theo tháng
- Xanh dương: Issues Identified
- Xanh lá: Issues Resolved
Khi hover vào biểu đồ hiển thị đúng số lượng thống kê</t>
  </si>
  <si>
    <t>Issue Trends_Check hiển thị thống kê Issue Types Distribution</t>
  </si>
  <si>
    <t>Issue Trends_Check hiển thị thống kê Issue Issue Resolution Rate</t>
  </si>
  <si>
    <t>Issue Trends_Check filter theo Repository</t>
  </si>
  <si>
    <t xml:space="preserve">Hiển thị đúng kết quả của Repository đã chọn tương ứng </t>
  </si>
  <si>
    <t>Check add Repository</t>
  </si>
  <si>
    <t>Add Repository</t>
  </si>
  <si>
    <t xml:space="preserve">Kiểm tra rằng nút 'Add Repository' được hiển thị trên màn hình </t>
  </si>
  <si>
    <t>Khi không có repository nào</t>
  </si>
  <si>
    <t>• Người dùng đã đăng nhập vào hệ thống.
• Người dùng có quyền thêm repository.</t>
  </si>
  <si>
    <t>1. Đăng nhập vào hệ thống với tài khoản có quyền thêm repository.
2. Truy cập vào trang repository dashboard khi không có repository nào được hiển thị.v</t>
  </si>
  <si>
    <t>Button 'Add Repository' được hiển thị và có thể truy cập trên trang repository dashboard.</t>
  </si>
  <si>
    <t>Khi có 1 repository nào</t>
  </si>
  <si>
    <t>1. Đăng nhập vào hệ thống với tài khoản có quyền thêm repository.
2. Truy cập vào trang repository dashboard khi có 1 repository nào được hiển thị.</t>
  </si>
  <si>
    <t>Khi có nhiều repository</t>
  </si>
  <si>
    <t>1. Đăng nhập vào hệ thống với tài khoản có quyền thêm repository.
2. Truy cập vào trang repository dashboard khi có nhiều repository được hiển thị.</t>
  </si>
  <si>
    <t>Nút 'Add Repository' được hiển thị và có thể truy cập trên trang repository dashboard.</t>
  </si>
  <si>
    <t>Verify add repository successfully</t>
  </si>
  <si>
    <t>Login success with valid Azure Ad account and this account must be Project Admin role</t>
  </si>
  <si>
    <r>
      <t xml:space="preserve">1. Access to Agent Vista page with URL :  </t>
    </r>
    <r>
      <rPr>
        <sz val="12"/>
        <color rgb="FF0000FF"/>
        <rFont val="Times New Roman"/>
      </rPr>
      <t>https://agentvista.ai/agent-space</t>
    </r>
    <r>
      <rPr>
        <sz val="12"/>
        <rFont val="Times New Roman"/>
      </rPr>
      <t xml:space="preserve"> 
2. Click button “Open” of “Code Review Agent” 
3. Click button “Add Repository”
4. Select Organization, Project, Repository and Target Branch
5. Click button “Add Repository” in Add repository popup
6. Verify add repository successfully</t>
    </r>
  </si>
  <si>
    <t>2. Go to Code Review Dashboard
3. Add Repository pop-up will be display
5. Click successfully
6. Add repository successfully, newly added repository is display in repository list</t>
  </si>
  <si>
    <t>Critical</t>
  </si>
  <si>
    <t>Kiểm tra rằng user có thể chọn một Organization từ list data</t>
  </si>
  <si>
    <t>Người dùng phải có quyền truy cập vào ít nhất một tổ chức.</t>
  </si>
  <si>
    <t>1. Mở giao diện 'Add Repository'.
2. Xác nhận rằng danh sách thả xuống 'Organization' hiển thị tất cả các tổ chức mà người dùng có quyền truy cập.
3. Chọn một tổ chức từ danh sách thả xuống 'Organization'.</t>
  </si>
  <si>
    <t>List 'Project' đượcenable để người dùng tiếp tục chọn</t>
  </si>
  <si>
    <t>Kiểm tra list 'Organization' chỉ hiển thị các tổ chức mà người dùng có quyền truy cập</t>
  </si>
  <si>
    <t>1. Mở giao diện 'Add Repository'.
2. Kiểm tra danh sách thả xuống 'Organization' để xác nhận rằng chỉ có các tổ chức mà người dùng có quyền truy cập được hiển thị.</t>
  </si>
  <si>
    <t xml:space="preserve">List 'Organization' chỉ hiển thị các tổ chức mà người dùng có quyền truy cập.
</t>
  </si>
  <si>
    <t>Kiểm tra rằng người dùng không thể tiếp tục nếu không chọn một Organization</t>
  </si>
  <si>
    <t>1. Mở giao diện 'Add Repository'.
2. Không chọn tổ chức nào từ danh sách thả xuống 'Organization'.
3. Cố gắng tiếp tục đến bước tiếp theo.</t>
  </si>
  <si>
    <t>Người dùng không thể tiếp tục đến bước tiếp theo nếu không chọn một tổ chức từ danh sách thả xuống 'Organization'.</t>
  </si>
  <si>
    <t xml:space="preserve">Kiểm tra rằng danh sách 'Organization' trống nếu người dùng không có quyền truy cập </t>
  </si>
  <si>
    <t>Người dùng không có quyền truy cập vào bất kỳ Organization nào.</t>
  </si>
  <si>
    <t>1. Mở giao diện 'Add Repository'.
2. Kiểm tra danh sách 'Organization'.</t>
  </si>
  <si>
    <t>Danh sách 'Organization' trống và người dùng được thông báo rằng họ không thể tiếp tục nếu không chọn một tổ chức.</t>
  </si>
  <si>
    <t>Kiểm tra rằng người dùng có thể chọn một Project từ list khi có quyền truy cập</t>
  </si>
  <si>
    <t>Người dùng có quyền truy cập vào ít nhất một dự án trong tổ chức đã chọn.</t>
  </si>
  <si>
    <t>1. Đăng nhập vào hệ thống.
2. Chọn một tổ chức từ danh sách thả xuống 'Organization'.
3. Kiểm tra danh sách thả xuống 'Project' hiển thị các dự án mà người dùng có quyền truy cập.
4. Chọn một dự án từ danh sách thả xuống 'Project'.</t>
  </si>
  <si>
    <t>Danh sách thả xuống 'Repository' được kích hoạt để người dùng có thể tiếp tục chọn repository.</t>
  </si>
  <si>
    <t>Kiểm tra danh sách 'Project' hiển thị đúng các dự án mà người dùng có quyền truy cập</t>
  </si>
  <si>
    <t>1. Đăng nhập vào hệ thống.
2. Chọn một tổ chức từ danh sách thả xuống 'Organization'.
3. Kiểm tra danh sách thả xuống 'Project' hiển thị các dự án mà người dùng có quyền truy cập.</t>
  </si>
  <si>
    <t>Danh sách 'Project' chỉ hiển thị các dự án mà người dùng có quyền truy cập trong tổ chức đã chọn.</t>
  </si>
  <si>
    <t>Kiểm tra rằng người dùng không thể tiếp tục nếu không chọn một Project</t>
  </si>
  <si>
    <t>1. Đăng nhập vào hệ thống.
2. Chọn một tổ chức từ danh sách thả xuống 'Organization'.
3. Không chọn dự án nào từ danh sách thả xuống 'Project'.
4. Thử tiếp tục quy trình thêm repository.</t>
  </si>
  <si>
    <t>Hệ thống không cho phép người dùng tiếp tục mà không chọn một dự án từ danh sách thả xuống 'Project'.</t>
  </si>
  <si>
    <t>Kiểm tra rằng danh sách 'Project' trống khi người dùng không có quyền truy cập vào dự án nào</t>
  </si>
  <si>
    <t>Người dùng không có quyền truy cập vào bất kỳ dự án nào trong tổ chức đã chọn.</t>
  </si>
  <si>
    <t>1. Đăng nhập vào hệ thống.
2. Chọn một tổ chức từ danh sách thả xuống 'Organization'.
3. Kiểm tra danh sách thả xuống 'Project'.</t>
  </si>
  <si>
    <t>Danh sách thả xuống 'Project' trống và thông báo cho người dùng rằng họ không thể tiếp tục mà không chọn một dự án.</t>
  </si>
  <si>
    <t xml:space="preserve">Kiểm tra rằng hệ thống cho phép người dùng chọn một Repository từ danh sách </t>
  </si>
  <si>
    <t>Người dùng phải có quyền truy cập vào ít nhất một repository trong project đã chọn.</t>
  </si>
  <si>
    <t>1. Mở giao diện 'Add Repository'.
2. Chọn một project từ danh sách thả xuống 'Project'.
3. Chọn một repository từ danh sách thả xuống 'Repository'.</t>
  </si>
  <si>
    <t>Hệ thống cho phép người dùng chọn một repository từ danh sách thả xuống 'Repository'.</t>
  </si>
  <si>
    <t>Kiểm tra rằng danh sách thả xuống 'Target Branches' được kích hoạt sau khi chọn một Repository</t>
  </si>
  <si>
    <t>Danh sách thả xuống 'Target Branches' được kích hoạt sau khi người dùng chọn một repository từ danh sách thả xuống 'Repository'.</t>
  </si>
  <si>
    <t>Kiểm tra rằng hệ thống không cho phép người dùng tiếp tục nếu không chọn một Repository</t>
  </si>
  <si>
    <t>1. Mở giao diện 'Add Repository'.
2. Chọn một project từ danh sách thả xuống 'Project'.
3. Không chọn repository nào từ danh sách thả xuống 'Repository'.
4. Thử tiếp tục đến bước tiếp theo.</t>
  </si>
  <si>
    <t>Hệ thống không cho phép người dùng tiếp tục đến bước tiếp theo nếu không chọn một repository từ danh sách thả xuống 'Repository'.</t>
  </si>
  <si>
    <t>Kiểm tra rằng danh sách thả xuống 'Repository' trống nếu người dùng không có quyền truy cập vào bất kỳ repository nào trong project đã chọn</t>
  </si>
  <si>
    <t>Người dùng không có quyền truy cập vào bất kỳ repository nào trong project đã chọn.</t>
  </si>
  <si>
    <t>1. Mở giao diện 'Add Repository'.
2. Chọn một project từ danh sách thả xuống 'Project'.</t>
  </si>
  <si>
    <t>Danh sách thả xuống 'Repository' trống và người dùng được thông báo rằng họ không thể tiếp tục nếu không chọn một repository.</t>
  </si>
  <si>
    <t>Kiểm tra rằng nút 'Add Repository' được enable sau khi chọn Target Branches</t>
  </si>
  <si>
    <t>Người dùng phải có quyền truy cập vào ít nhất một nhánh trong repository đã chọn.</t>
  </si>
  <si>
    <t>1. Truy cập vào giao diện 'Add Repository'.
2. Chọn một tổ chức từ danh sách thả xuống 'Organization'.
3. Chọn một dự án từ danh sách thả xuống 'Project'.
4. Chọn một repository từ danh sách thả xuống 'Repository'.
5. Chọn ít nhất một Target Branch từ danh sách thả xuống 'Target Branches'.</t>
  </si>
  <si>
    <t>Button 'Add Repository' hiển thị enable</t>
  </si>
  <si>
    <t>Kiểm tra rằng danh sách thả xuống 'Target Branches' hiển thị các nhánh mà người dùng có quyền truy cập</t>
  </si>
  <si>
    <t>1. Truy cập vào giao diện 'Add Repository'.
2. Chọn một tổ chức từ danh sách thả xuống 'Organization'.
3. Chọn một dự án từ danh sách thả xuống 'Project'.
4. Chọn một repository từ danh sách thả xuống 'Repository'.</t>
  </si>
  <si>
    <t>Danh sách thả xuống 'Target Branches' chỉ hiển thị các nhánh mà người dùng có quyền truy cập trong repository đã chọn.</t>
  </si>
  <si>
    <t>Kiểm tra rằng người dùng không thể tiếp tục nếu không chọn Target Branches</t>
  </si>
  <si>
    <t>Button 'Add Repository' disable</t>
  </si>
  <si>
    <t>Kiểm tra rằng danh sách thả xuống 'Target Branches' trống nếu người dùng không có quyền truy cập vào nhánh nào</t>
  </si>
  <si>
    <t>Người dùng không có quyền truy cập vào bất kỳ nhánh nào trong repository đã chọn.</t>
  </si>
  <si>
    <t>Danh sách thả xuống 'Target Branches' trống và người dùng được thông báo rằng họ không thể tiếp tục nếu không chọn Target Branches.</t>
  </si>
  <si>
    <t>Kiểm tra khi add repository trùng tất cả thông tin</t>
  </si>
  <si>
    <t>Không tạo mới repository</t>
  </si>
  <si>
    <t>Kiểm tra khi add repository trùng và có thêm mới branch</t>
  </si>
  <si>
    <t>Không tạo mới repositoy và update branch mới ở repositoy cũ đã tạo</t>
  </si>
  <si>
    <t>Kiểm tra click double button [Add repository]</t>
  </si>
  <si>
    <t>Chỉ tạo 1 reocord cho dù thực hiện click nhiều lần</t>
  </si>
  <si>
    <t>Verify add repository unsuccessfully</t>
  </si>
  <si>
    <r>
      <t xml:space="preserve">1. Access to Agent Vista page with URL :  </t>
    </r>
    <r>
      <rPr>
        <sz val="12"/>
        <color rgb="FF0000FF"/>
        <rFont val="Times New Roman"/>
      </rPr>
      <t>https://agentvista.ai/agent-space</t>
    </r>
    <r>
      <rPr>
        <sz val="12"/>
        <rFont val="Times New Roman"/>
      </rPr>
      <t xml:space="preserve"> 
2. Click button “Open” of “Code Review Agent” 
3. Click button “Add Repository”
4. Select Organization, Project, Repository and Target Branch
5. Click button “Cancel” in Add repository popup
6. Verify add repository unsuccessfully</t>
    </r>
  </si>
  <si>
    <t>2. Go to Code Review Dashboard
3. Add Repository pop-up will be display
5. Click successfully
6. Add repository unsuccessfully, newly added repository is not display in repository list</t>
  </si>
  <si>
    <t>View Repository</t>
  </si>
  <si>
    <t>Verify view repository</t>
  </si>
  <si>
    <t>Login success with valid Azure Ad account</t>
  </si>
  <si>
    <r>
      <rPr>
        <sz val="12"/>
        <color rgb="FF000000"/>
        <rFont val="Times New Roman"/>
      </rPr>
      <t xml:space="preserve">1. Access to Agent Vista page with URL :  </t>
    </r>
    <r>
      <rPr>
        <sz val="12"/>
        <color rgb="FF0000FF"/>
        <rFont val="Times New Roman"/>
      </rPr>
      <t>https://agentvista.ai/agent-space</t>
    </r>
    <r>
      <rPr>
        <sz val="12"/>
        <color rgb="FF000000"/>
        <rFont val="Times New Roman"/>
      </rPr>
      <t xml:space="preserve"> 
2. Click button “Open” of “Code Review Agent” 
3. Click button “View” of repository you want to view
4. Verify able to view repository in Azure DevOps</t>
    </r>
  </si>
  <si>
    <t>2. Go to Code Review Dashboard
3. Click successfully and go to Azure DevOps
4. You can view repository on Azure DevOps</t>
  </si>
  <si>
    <t>https://insight.fsoft.com.vn/jira9/browse/AGENTVISTA-307</t>
  </si>
  <si>
    <t>Check setting Repository</t>
  </si>
  <si>
    <t>Setting Repository</t>
  </si>
  <si>
    <t xml:space="preserve">Kiểm tra hiển thị </t>
  </si>
  <si>
    <t>Hiển thị theo đúng design</t>
  </si>
  <si>
    <t>Check setting repository successfully</t>
  </si>
  <si>
    <r>
      <rPr>
        <sz val="12"/>
        <color rgb="FF000000"/>
        <rFont val="Times New Roman"/>
      </rPr>
      <t xml:space="preserve">1. Access to Agent Vista page with URL :  </t>
    </r>
    <r>
      <rPr>
        <sz val="12"/>
        <color rgb="FF0000FF"/>
        <rFont val="Times New Roman"/>
      </rPr>
      <t>https://agentvista.ai/agent-space</t>
    </r>
    <r>
      <rPr>
        <sz val="12"/>
        <color rgb="FF000000"/>
        <rFont val="Times New Roman"/>
      </rPr>
      <t xml:space="preserve"> 
2. Click button “Open” of “Code Review Agent” 
3. Click button “more info”, displayed as “…”
4. Click on button “Setting” in dropdown menu
5. Change setting of this repository and click button “Save Changes”
6. Verify update setting successfully</t>
    </r>
  </si>
  <si>
    <t xml:space="preserve">2. Go to Code Review Dashboard
3. Click successfully, dropdown menu is displayed
4. Click successfully, go to setting page
5. Change setting successfully
6. Update setting successfully, message “Repository Updated!” is display
</t>
  </si>
  <si>
    <t xml:space="preserve">Kiểm tra khi flag "Enable automatic review" </t>
  </si>
  <si>
    <t>ON</t>
  </si>
  <si>
    <t>- Tự động tạo code review
- Hiển thị đúng trạng thái:
1. Flag "Review on PR Creation" = ON(disable)
2. "Review on New Commits" = ON(enable)</t>
  </si>
  <si>
    <t>https://insight.fsoft.com.vn/jira9/browse/AGENTVISTA-347</t>
  </si>
  <si>
    <t>OFF</t>
  </si>
  <si>
    <r>
      <t xml:space="preserve">1. Access to Agent Vista page with URL :  </t>
    </r>
    <r>
      <rPr>
        <sz val="12"/>
        <color rgb="FF0000FF"/>
        <rFont val="Times New Roman"/>
      </rPr>
      <t>https://agentvista.ai/agent-space</t>
    </r>
    <r>
      <rPr>
        <sz val="12"/>
        <rFont val="Times New Roman"/>
      </rPr>
      <t xml:space="preserve"> 
2. Click button “Open” of “Code Review Agent” 
3. Click button “more info”, displayed as “…”
4. Click on button “Setting” in dropdown menu
5. Change setting of this repository and click button “Save Changes”
6. Verify update setting successfully</t>
    </r>
  </si>
  <si>
    <t>- Không tự động tạo code review
- Hiển thị đúng trạng thái:
1. Flag "Review on PR Creation" = OFF(disable)
2. "Review on New Commits" = OFF(disable)</t>
  </si>
  <si>
    <t>Kiểm tra flag Review on PR Creation</t>
  </si>
  <si>
    <t>Tự động tạo code review</t>
  </si>
  <si>
    <t>Không tự động tạo code review</t>
  </si>
  <si>
    <t>Kiểm tra flag Review on New Commits</t>
  </si>
  <si>
    <t>Khi có commit mới thì tự động tạo code review</t>
  </si>
  <si>
    <t>BE chưa làm</t>
  </si>
  <si>
    <t>Khi có commit mới thì không tự động tạo code review</t>
  </si>
  <si>
    <t>Kiểm tra hiển thị branch</t>
  </si>
  <si>
    <t>Kiểm tra list data</t>
  </si>
  <si>
    <t>Hiển thị đúng list branch</t>
  </si>
  <si>
    <t>Khi data đã chọn</t>
  </si>
  <si>
    <t xml:space="preserve">Cho phép chọn nhiều branch
Hiển thị tick V đã chọn
</t>
  </si>
  <si>
    <t>Khi data không chọn</t>
  </si>
  <si>
    <t>Không hiển thị tick V</t>
  </si>
  <si>
    <t>Kiểm tra bỏ chọn icon x</t>
  </si>
  <si>
    <t>Bỏ chọn branch đã chọn tương ứng</t>
  </si>
  <si>
    <t>Check add rules thành công</t>
  </si>
  <si>
    <t>Thực hiện add rules thành công với đúng các thông tin ở list rules
- Language
- Description
- Status = ON
- Action
Thực hiện check code review theo rules đã được set</t>
  </si>
  <si>
    <t>https://insight.fsoft.com.vn/jira9/browse/AGENTVISTA-317</t>
  </si>
  <si>
    <t>Check add rules trùng</t>
  </si>
  <si>
    <t>Hiển thị msg lỗi ""</t>
  </si>
  <si>
    <t>https://insight.fsoft.com.vn/jira9/browse/AGENTVISTA-339</t>
  </si>
  <si>
    <t>Check edit rules</t>
  </si>
  <si>
    <t>Click button [Save]</t>
  </si>
  <si>
    <t>Hiển thị msg "Rules updated!" thực hiện update thành công</t>
  </si>
  <si>
    <t>Click button [Cancel]</t>
  </si>
  <si>
    <t xml:space="preserve">Đóng popup </t>
  </si>
  <si>
    <t>[https://insight.fsoft.com.vn/jira9/browse/AGENTVISTA-318</t>
  </si>
  <si>
    <t>Check delete rules</t>
  </si>
  <si>
    <t>Click button [Delete]</t>
  </si>
  <si>
    <t xml:space="preserve">Hiển thị msg "Rule deleted!" thực hiện delete rule thành công </t>
  </si>
  <si>
    <t>Validate_Check fiels "Languages"</t>
  </si>
  <si>
    <t>Check hiển thị list data</t>
  </si>
  <si>
    <t>Hiển thị đúng list data</t>
  </si>
  <si>
    <t>Check required khi space</t>
  </si>
  <si>
    <t>Button [Add] disable
Trường hợp đã chọn data sau đấy bỏ chọn =&gt; Hiển thị msg "Please select language(s)"</t>
  </si>
  <si>
    <t>Check hiển thị khi data đã chọn</t>
  </si>
  <si>
    <t>Cho phép chọn nhiều languages
Hiển thị dấu tick V với data đã chọn tương ứng</t>
  </si>
  <si>
    <t>Check hiển thị khi data chưa chọn</t>
  </si>
  <si>
    <t>Không hiển thị tick V với data chưa chọn</t>
  </si>
  <si>
    <t>https://insight.fsoft.com.vn/jira9/browse/AGENTVISTA-348</t>
  </si>
  <si>
    <t>Check hiển thị khi chọn nhiều languages</t>
  </si>
  <si>
    <t>Hiển thị scrollbar</t>
  </si>
  <si>
    <t>Validate_Check fiels "Description"</t>
  </si>
  <si>
    <t>Button [Add] disable
Trường hợp đã chọn data sau đấy bỏ chọn =&gt; Hiển thị msg "Please enter description"</t>
  </si>
  <si>
    <t xml:space="preserve">Check maxlength </t>
  </si>
  <si>
    <t>Khi quá 255 ký tự hiển thị msg
"Maximum length is 255 characters."</t>
  </si>
  <si>
    <t>https://insight.fsoft.com.vn/jira9/browse/AGENTVISTA-360</t>
  </si>
  <si>
    <t>Không hiển thị msg lỗi</t>
  </si>
  <si>
    <t>Check hiển thị khi text quá dài</t>
  </si>
  <si>
    <t>Hiển thị dấu 3 chấm và có scroll bar</t>
  </si>
  <si>
    <t>Check hoạt động [Enhance]</t>
  </si>
  <si>
    <t>Hiển thị msg "This is enhanced description ✨ Enhanced" và thực hiện enhance thành công</t>
  </si>
  <si>
    <t>Check Download template File</t>
  </si>
  <si>
    <t>Download template file thành công và hiển thị đúng format</t>
  </si>
  <si>
    <t>https://insight.fsoft.com.vn/jira9/browse/AGENTVISTA-337</t>
  </si>
  <si>
    <t>Hiển thị thanh loading không đúng trạng thái khi đã download thành công</t>
  </si>
  <si>
    <t>Check upload file</t>
  </si>
  <si>
    <t>Check upload file thành công</t>
  </si>
  <si>
    <t>Thực hiện upload file thành công</t>
  </si>
  <si>
    <t>https://insight.fsoft.com.vn/jira9/browse/AGENTVISTA-320</t>
  </si>
  <si>
    <t>Upload lại file đã bị xóa không upload được</t>
  </si>
  <si>
    <t>Sai định dạng (Only .txt, md, json, yaml)</t>
  </si>
  <si>
    <t>Hiển thị msg lỗi "Only .txt, .md, .json, yaml files are supported"</t>
  </si>
  <si>
    <t>https://insight.fsoft.com.vn/jira9/browse/AGENTVISTA-342</t>
  </si>
  <si>
    <t>Không upload được file dạng json</t>
  </si>
  <si>
    <t>Check max-size (3MB)</t>
  </si>
  <si>
    <t>Hiển thị msg lỗi</t>
  </si>
  <si>
    <t>Chưa làm max-size</t>
  </si>
  <si>
    <t>Check upload file trùng 1 vài content</t>
  </si>
  <si>
    <t>Hiển thị msg "Some rules you uploaded were duplicates and have not been added. Only new rules were added." update những rules mới</t>
  </si>
  <si>
    <t>Check upload file trùng toàn bộ content</t>
  </si>
  <si>
    <t>Check delete Repository</t>
  </si>
  <si>
    <t>Delete Repository</t>
  </si>
  <si>
    <t>Verify remove repository successfully</t>
  </si>
  <si>
    <r>
      <rPr>
        <sz val="12"/>
        <color rgb="FF000000"/>
        <rFont val="Times New Roman"/>
      </rPr>
      <t xml:space="preserve">1. Access to Agent Vista page with URL :  </t>
    </r>
    <r>
      <rPr>
        <sz val="12"/>
        <color rgb="FF0000FF"/>
        <rFont val="Times New Roman"/>
      </rPr>
      <t>https://agentvista.ai/agent-space</t>
    </r>
    <r>
      <rPr>
        <sz val="12"/>
        <color rgb="FF000000"/>
        <rFont val="Times New Roman"/>
      </rPr>
      <t xml:space="preserve"> 
2. Click button “Open” of “Code Review Agent” 
3. Click button “more info”, displayed as “...”
4. Click  “Delete ”
5. Click button “Delete ” in popup confirm
6. Verify remove repository successfully</t>
    </r>
  </si>
  <si>
    <t xml:space="preserve">2. Go to Code Review Dashboard
3. Click successfully, dropdown menu is displayed
4. Click successfully, popup confirm will be display
5. Click successfully, remove repository successfully
6.  Remove repository successfully,  message “Repository deleted!” is display. Repository no longer exist in the repository list
</t>
  </si>
  <si>
    <t>Verify remove repository unsuccessfully</t>
  </si>
  <si>
    <r>
      <rPr>
        <sz val="12"/>
        <color rgb="FF000000"/>
        <rFont val="Times New Roman"/>
      </rPr>
      <t xml:space="preserve">1. Access to Agent Vista page with URL :  </t>
    </r>
    <r>
      <rPr>
        <sz val="12"/>
        <color rgb="FF0000FF"/>
        <rFont val="Times New Roman"/>
      </rPr>
      <t>https://agentvista.ai/agent-space</t>
    </r>
    <r>
      <rPr>
        <sz val="12"/>
        <color rgb="FF000000"/>
        <rFont val="Times New Roman"/>
      </rPr>
      <t xml:space="preserve"> 
2. Click button “Open” of “Code Review Agent” 
3. Click button “more info”, displayed as “...”
4. Click button “Delete ” 
5. Click button “Cancel” in popup confirm
6. Verify remove repository unsuccessfully</t>
    </r>
  </si>
  <si>
    <t xml:space="preserve">2. Go to Code Review Dashboard
3. Click successfully, dropdown menu is displayed
4. Click successfully, popup confirm will be display
5. Click successfully, remove repository unsuccessfully
6.  Remove repository unsuccessfully. Repository still exist in the repository list
</t>
  </si>
  <si>
    <t>Check Webhook</t>
  </si>
  <si>
    <t>Webhook</t>
  </si>
  <si>
    <t>Sau khi setting Project là Admin (AgentVista)</t>
  </si>
  <si>
    <t>1. Tự động tạo 3 pull reuqest
Event: Pull request commented on
Event: Pull request created
Event: Pull request updated</t>
  </si>
  <si>
    <t>Sau khi tạo pull reqest assign Reviewer: agentvista@fpt.com</t>
  </si>
  <si>
    <t>Hiển thị trạng thái ở event 
Event: Pull request created là scucceeded</t>
  </si>
  <si>
    <t>Sau khi update 1 commit code mới</t>
  </si>
  <si>
    <t>Hiển thị trạng thái ở event 
Event: Pull request updated là scucceeded</t>
  </si>
  <si>
    <t>Sau khi tạo pull request và thêm ở comment: @AgentVista AI /review</t>
  </si>
  <si>
    <t>Check auto Review</t>
  </si>
  <si>
    <t>Auto Review</t>
  </si>
  <si>
    <t>Verify Code Review Agent able to auto review</t>
  </si>
  <si>
    <r>
      <rPr>
        <sz val="12"/>
        <color rgb="FF000000"/>
        <rFont val="Times New Roman"/>
      </rPr>
      <t xml:space="preserve">1. Access to Agent Vista page with URL :  </t>
    </r>
    <r>
      <rPr>
        <sz val="12"/>
        <color rgb="FF0000FF"/>
        <rFont val="Times New Roman"/>
      </rPr>
      <t>https://agentvista.ai/agent-space</t>
    </r>
    <r>
      <rPr>
        <sz val="12"/>
        <color rgb="FF000000"/>
        <rFont val="Times New Roman"/>
      </rPr>
      <t xml:space="preserve"> 
2. Click button “Open” of “Code Review Agent” 
3. Click button “Add Repository”
4. Select Organization, Project, Repository and Target Branch
5. Click button “Add Repository” in Add repository popup
6. Verify add repository successfully
7. Create a pull request in Azure DevOps
8. Verify Code Review Agent auto review this repository</t>
    </r>
  </si>
  <si>
    <t>2. Go to Code Review Dashboard
3. Add Repository pop-up will be display
5. Click successfully
6. Add repository successfully, newly added repository is display in repository list
7. Create a pull request in Azure DevOps successfully
8. Code review agent auto review this repository successfully</t>
  </si>
  <si>
    <t>Verify Code Review Agent unable to auto review</t>
  </si>
  <si>
    <t>2. Go to Code Review Dashboard
3. Add Repository pop-up will be display
5. Click successfully
6. Add repository successfully, newly added repository is display in repository list
7. Create a pull request in Azure DevOps successfully
8. Code review agent not auto review this repository successfully</t>
  </si>
  <si>
    <t>https://insight.fsoft.com.vn/jira9/browse/AGENTVISTA-361</t>
  </si>
  <si>
    <t>Check manual Add Reviewer</t>
  </si>
  <si>
    <t>Manual Add Reviewer</t>
  </si>
  <si>
    <t>Verify Code Review Agent able to review when manual add reviewer</t>
  </si>
  <si>
    <t>1. Create a pull request in Azure DevOps
2. Add Agent Vista AI is optional reviewer
3. Click button “Create” to create a pull request
4. Verify Code Review able to review repository</t>
  </si>
  <si>
    <t>3. Create a pull request and add Agent Vista AI is reviewer successfully
4. Code Review able to review repository</t>
  </si>
  <si>
    <t>Kiểm tra hiển thị comment với commit lần 2 cùng nhánh PR</t>
  </si>
  <si>
    <t>Hiển thị trạng thái đang xử lý"Hold tight! The C ode Review AI Agent is looking over the changes in this pull request. I'll post the review findings in a few minutes." ở trạng thái "Active"
Sau khi xử lý thành công chuyển sang "Closed"
- Vẫn giữ nguyên review cũ chuyển sang trạn thái closed và hiển thị code review từ commit mới với đúng thông tin
1. Description
2. Review Summary
3. Chỉnh sửa file theo từng line tương ứng</t>
  </si>
  <si>
    <t>https://insight.fsoft.com.vn/jira9/browse/AGENTVISTA-287</t>
  </si>
  <si>
    <t>Kiểm tra hiển thị code review khi thực hiện commit cùng 1 PR với 2 user khác nhau</t>
  </si>
  <si>
    <t>- Hiển thị comment "Hold tight! The Code Review AI Agent is looking over the changes in this pull request. I'll post the review findings in a few minutes." ở trạng thái "Closed"
- Vẫn giữ nguyên review cũ chuyển sang trạn thái closed và hiển thị code review từ commit mới với đúng thông tin
1. Description
2. Review Summary
3. Chỉnh sửa file theo từng line tương ứng</t>
  </si>
  <si>
    <t>Check manual Trigger by command</t>
  </si>
  <si>
    <t>Manual Trigger by command</t>
  </si>
  <si>
    <t>Verify Code Review Agent able to review when manual trigger by command</t>
  </si>
  <si>
    <t>1. Create a pull request in Azure DevOps successfully
2. In the comment, typing command “@&lt;AgentVista AI&gt; /review” to add Agent Vista AI as reviewer
3. Verify Code Reviewer able to review repository</t>
  </si>
  <si>
    <t>3. Code Review able to review repository</t>
  </si>
  <si>
    <t>Phân quyền AgentVista</t>
  </si>
  <si>
    <t>User login có quyền xem repo</t>
  </si>
  <si>
    <t>Chỉ hiển thị đúng repo có quyền được phép xem</t>
  </si>
  <si>
    <t>User login không có quyền xem repo</t>
  </si>
  <si>
    <t xml:space="preserve">Không hiển thị repo không có quyền xem </t>
  </si>
  <si>
    <t>Phân quyền CodeReview</t>
  </si>
  <si>
    <t>Project Admin: AgentVista</t>
  </si>
  <si>
    <t>Kiểm tra hiển thị code review thành công</t>
  </si>
  <si>
    <t>1. Organization Setting: AgentVista(basic)
2. Project Setting -&gt; Permissions -&gt; Project Administrators: AgentVista</t>
  </si>
  <si>
    <t>1. Tạo Pull Request</t>
  </si>
  <si>
    <t>1. Tự động tạo webhook và hiển thị code review</t>
  </si>
  <si>
    <t>Contributor: AgentVista</t>
  </si>
  <si>
    <t>Kiểm tra hiển code review thất bại khi chưa tạo webhook</t>
  </si>
  <si>
    <t>1. Organization Setting: AgentVista(basic)
2. Project Setting -&gt; Permissions -&gt; Contributors: AgentVista</t>
  </si>
  <si>
    <t>1. Không tạo webhook và không hiển thi code review
2. Ở trang AgentVista thực hiện tạo Repo thì hiển thị User Guide hướng dẫn tạo manual webhook</t>
  </si>
  <si>
    <t>Kiểm tra hiển thị code review thành công sau khi tạo manual webhook</t>
  </si>
  <si>
    <t>1. Create manual webhook theo hướng dẫn của User Guide đủ 3 event: Pull request created, Pull request updated, Pull request commented on</t>
  </si>
  <si>
    <t>1. Tạo webhook thành công và sau khi tạo PR cũng hiển thị code review</t>
  </si>
  <si>
    <t>https://insight.fsoft.com.vn/jira9/browse/AGENTVISTA-419</t>
  </si>
  <si>
    <t>User đăng nhập là Contributor và PR tạo là của user khác user đăng nhập</t>
  </si>
  <si>
    <t>Check comment Pull Request</t>
  </si>
  <si>
    <t>1. Organization Setting: AgentVista
2. Project Setting -&gt; Permissions -&gt; Contributors: AgentVista và add account của user đăng nhập</t>
  </si>
  <si>
    <t>Có quyền comment PR</t>
  </si>
  <si>
    <t>User đăng nhập không phải là Contributor và PR tạo là của user khác user đăng nhập</t>
  </si>
  <si>
    <t>1. Organization Setting: AgentVista
2. Project Setting -&gt; Permissions -&gt; Contributors: AgentVista và không add account của user đăng nhập</t>
  </si>
  <si>
    <t>Không được có quyền comment PR</t>
  </si>
  <si>
    <t>https://insight.fsoft.com.vn/jira9/browse/AGENTVISTA-418</t>
  </si>
  <si>
    <t>CODE Review_GITLAB</t>
  </si>
  <si>
    <r>
      <rPr>
        <sz val="12"/>
        <color rgb="FF000000"/>
        <rFont val="Times New Roman"/>
      </rPr>
      <t xml:space="preserve">1. Access to Agent Vista page with URL :  </t>
    </r>
    <r>
      <rPr>
        <sz val="12"/>
        <color rgb="FF0000FF"/>
        <rFont val="Times New Roman"/>
      </rPr>
      <t>https://agentvista.ai/agent-space</t>
    </r>
    <r>
      <rPr>
        <sz val="12"/>
        <color rgb="FF000000"/>
        <rFont val="Times New Roman"/>
      </rPr>
      <t xml:space="preserve"> 
2. Click button “Open” of “Code Review Agent” 
3. Click button “Add Repository”
4. Select Organization, Project, Repository and Target Branch
5. Click button “Add Repository” in Add repository popup
6. Verify add repository successfully
7. Create a pull request in GIT LAB
8. Verify Code Review Agent auto review this repository</t>
    </r>
  </si>
  <si>
    <t>1. Create a pull request in GIT LAB
2. Add Agent Vista AI is optional reviewer
3. Click button “Create” to create a pull request
4. Verify Code Review able to review repository</t>
  </si>
  <si>
    <t>Kiểm tra không hiển thị code review</t>
  </si>
  <si>
    <t>Create manual webhook theo hướng dẫn của User Guide đủ 3 event: Pull request created, Pull request updated, Pull request commented on</t>
  </si>
  <si>
    <t>DeepWiki</t>
  </si>
  <si>
    <t>Check màn hình list Deep Wiki</t>
  </si>
  <si>
    <t>Deep Wiki list</t>
  </si>
  <si>
    <t>Kiểm tra hiển thị list projects</t>
  </si>
  <si>
    <t>1. Đăng nhập vào hệ thống
2. Truy cập vào trang Agent Vista
3. Click button Open tại khung DeepWiki
4. Kiểm tra list projects</t>
  </si>
  <si>
    <t xml:space="preserve">Hiển thị No data
</t>
  </si>
  <si>
    <t xml:space="preserve">Hiển thị chính xác dữ liệu
</t>
  </si>
  <si>
    <t>Kiểm tra open link detail projects</t>
  </si>
  <si>
    <t>trước đó đã chạy ok</t>
  </si>
  <si>
    <t>1. Đăng nhập vào hệ thống
2. Truy cập vào trang Agent Vista
3. Click button Open tại khung DeepWiki
4. Click vào tên project</t>
  </si>
  <si>
    <t xml:space="preserve">Di chuyển đến màn hình detail projects và hiển thị đúng thông tin </t>
  </si>
  <si>
    <t>chưa từng chay bao giờ</t>
  </si>
  <si>
    <t>Hiển thị...</t>
  </si>
  <si>
    <t>trước đó chạy rồi nhưng chưa xong,</t>
  </si>
  <si>
    <t>chạy trước đấy bị lỗi</t>
  </si>
  <si>
    <t>Kiểm tra Search</t>
  </si>
  <si>
    <t>Tìm kiếm tương đối</t>
  </si>
  <si>
    <t>Hiển thị đúng kết quả tìm kiếm</t>
  </si>
  <si>
    <t>Tìm kiếm tuyệt đối</t>
  </si>
  <si>
    <t>Tìm kiếm không thành công</t>
  </si>
  <si>
    <t>Hệ thống thông báo: "No repositories found matching your search"</t>
  </si>
  <si>
    <t>Check chức năng Generate Wiki</t>
  </si>
  <si>
    <t>Generate Wiki</t>
  </si>
  <si>
    <t>Kiểm tra hiển thị màn hình Configue Wiki</t>
  </si>
  <si>
    <t>1. Đăng nhập vào hệ thống
2. Truy cập vào trang Agent Vista
3. Click button Open tại khung Code Review Agent
4. Input link Repo
5. Click button [Generate Wiki] tại màn hình list</t>
  </si>
  <si>
    <t>5. Hiển thị popup màn hình Configure Wiki</t>
  </si>
  <si>
    <t>Kiểm tra trường Repositoy</t>
  </si>
  <si>
    <t>Nhập URL hợp lệ</t>
  </si>
  <si>
    <t>6. Nhập URL hợp lệ 
7. Click button [Generate Wiki]</t>
  </si>
  <si>
    <t>7. Thực hiện generate wiki thành công
&gt;Click button [Back to Home] thì quay về màn hình home</t>
  </si>
  <si>
    <t>Kiểm tra trường  Repositoy</t>
  </si>
  <si>
    <t>Nhập URL không hợp lệ</t>
  </si>
  <si>
    <t>6. Nhập URL không hợp lệ 
7. Click button [Generate Wiki]</t>
  </si>
  <si>
    <t>7. Hiển thị thông báo "Could not fetch repository structure. Repository might not exist, be empty, or be private."</t>
  </si>
  <si>
    <t>Nhập URL không thể truy cập</t>
  </si>
  <si>
    <t>6. Nhập URL không thể truy cập
7. Click button [Generate Wiki]</t>
  </si>
  <si>
    <t>Kiểm tra trường Wiki Language</t>
  </si>
  <si>
    <t>Kiểm tra hiển thị list data trong combo-box</t>
  </si>
  <si>
    <t>1. Đăng nhập vào hệ thống
2. Truy cập vào trang Agent Vista
3. Click button Open tại khung Code Review Agent
4. Input link Repo
5. Click button [Generate Wiki] tại màn hình list
6. Kiểm tra list data trong combo-box</t>
  </si>
  <si>
    <t>6. Hiển thị đúng list data
English
Japanese
Mandarin
Spanish
Korean
Vietnamese</t>
  </si>
  <si>
    <t>Kiểm tra khi chọn ngôn ngữ bất kỳ</t>
  </si>
  <si>
    <t>1. Đăng nhập vào hệ thống
2. Truy cập vào trang Agent Vista
3. Click button Open tại khung Code Review Agent
4. Input link Repo
5. Click button [Generate Wiki] tại màn hình list
6. Chọn ngôn ngữ bất kỳ</t>
  </si>
  <si>
    <t>Hệ thống áp dụng ngôn ngữ đúng ngôn ngữ đã chọn cho nội dung và giao diện Wiki.</t>
  </si>
  <si>
    <t>Kiểm tra trường Wiki Type</t>
  </si>
  <si>
    <t>Khi chọn Comprehensive</t>
  </si>
  <si>
    <t>Hệ thống cấu hình Wiki theo loại 'Comprehensive' đã chọn, cung cấp Wiki chi tiết với các phần cấu trúc và nhiều trang hơn.</t>
  </si>
  <si>
    <t>Khi chọn Concise</t>
  </si>
  <si>
    <t>Hệ thống cấu hình Wiki theo loại 'Concise' đã chọn, cung cấp Wiki đơn giản với ít trang hơn và thông tin cần thiết.</t>
  </si>
  <si>
    <t>Kiểm tra trường Model Provider</t>
  </si>
  <si>
    <t>Hiển thị đúng list data trong combo-box:
Google 
Azure
Openai
Openrouter
Ollama</t>
  </si>
  <si>
    <t>Khi chọn Model Provider bất kỳ</t>
  </si>
  <si>
    <t>Wiki được cấu hình với đúng Model Provider đã chọn</t>
  </si>
  <si>
    <t>Kiểm tra trường Model Selection</t>
  </si>
  <si>
    <t>Hiển thị đúng list data trong combo-box:
gemini-2.0-flash
gemini-2.5-flash-preview-04-17
gemini-2.5-pro-preview-05-06</t>
  </si>
  <si>
    <t>Khi chọn Model Selection bất kỳ</t>
  </si>
  <si>
    <t>Wiki được cấu hình với đúng Model Selection đã chọn</t>
  </si>
  <si>
    <t>Kiểm tra flag ON/OFF "Use custom model"</t>
  </si>
  <si>
    <t>Khi flag = ON</t>
  </si>
  <si>
    <t>Hệ thống được hiển thị theo đúng</t>
  </si>
  <si>
    <t>Khi flag = OFF</t>
  </si>
  <si>
    <t>Kiểm tra Advanced Options</t>
  </si>
  <si>
    <t>Directories_View default</t>
  </si>
  <si>
    <t>Hiển thị đúng nội dung default</t>
  </si>
  <si>
    <t>Directories_Hide default</t>
  </si>
  <si>
    <t>Ẩn thông tin default</t>
  </si>
  <si>
    <t>Directories_Nhập giá trị hợp lệ</t>
  </si>
  <si>
    <t>Wiki được cấu hình thành công và hiển thị đúng thông tin Directories đã nhập</t>
  </si>
  <si>
    <t>Directories_Nhập giá trị không hợp lệ (maxlength)</t>
  </si>
  <si>
    <t>Files to Exclude_View default</t>
  </si>
  <si>
    <t>Files to Exclude_Nhập giá trị hợp lệ</t>
  </si>
  <si>
    <t>Wiki được cấu hình thành công và hiển thị đúng thông tin Files to Exclude đã nhập</t>
  </si>
  <si>
    <t>Files to Exclude_Nhập giá trị không hợp lệ (maxlength)</t>
  </si>
  <si>
    <t>Kiểm tra Add access tokens for private repositories</t>
  </si>
  <si>
    <t>Khi chọn Github + Token hợp lệ</t>
  </si>
  <si>
    <t>Wiki được cấu hình thành công</t>
  </si>
  <si>
    <t>Khi chọn Github + Token không hợp lệ</t>
  </si>
  <si>
    <t>Khi chọn GitLab + Token hợp lệ</t>
  </si>
  <si>
    <t>Khi chọn GitLab + Token không hợp lệ</t>
  </si>
  <si>
    <t>Khi chọn Bitbucket + Token hợp lệ</t>
  </si>
  <si>
    <t>Khi chọn Bitbucket + Token không hợp lệ</t>
  </si>
  <si>
    <t>Khi chọn Azure Devops + Token hợp lệ</t>
  </si>
  <si>
    <t>Khi chọn Azure Devops + Token không hợp lệ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</si>
</sst>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32">
    <font>
      <sz val="10"/>
      <color rgb="FF000000"/>
      <name val="Arial"/>
      <scheme val="minor"/>
    </font>
    <font>
      <sz val="12"/>
      <color rgb="FF000000"/>
      <name val="Times New Roman"/>
    </font>
    <font>
      <sz val="10"/>
      <name val="Arial"/>
    </font>
    <font>
      <b/>
      <sz val="12"/>
      <color theme="1"/>
      <name val="Times New Roman"/>
    </font>
    <font>
      <b/>
      <sz val="12"/>
      <color rgb="FF000000"/>
      <name val="Times New Roman"/>
    </font>
    <font>
      <i/>
      <sz val="12"/>
      <color theme="1"/>
      <name val="Times New Roman"/>
    </font>
    <font>
      <sz val="12"/>
      <color theme="1"/>
      <name val="Times New Roman"/>
    </font>
    <font>
      <b/>
      <sz val="16"/>
      <color theme="1"/>
      <name val="Times New Roman"/>
    </font>
    <font>
      <b/>
      <sz val="12"/>
      <color rgb="FF1E4E79"/>
      <name val="Times New Roman"/>
    </font>
    <font>
      <sz val="12"/>
      <color rgb="FF1E4E79"/>
      <name val="Times New Roman"/>
    </font>
    <font>
      <sz val="11"/>
      <color theme="1"/>
      <name val="Arial"/>
    </font>
    <font>
      <b/>
      <i/>
      <sz val="12"/>
      <color theme="1"/>
      <name val="Times New Roman"/>
    </font>
    <font>
      <sz val="11"/>
      <color theme="1"/>
      <name val="Arial"/>
      <family val="2"/>
      <scheme val="minor"/>
    </font>
    <font>
      <b/>
      <i/>
      <sz val="12"/>
      <color rgb="FF000000"/>
      <name val="Times New Roman"/>
    </font>
    <font>
      <sz val="11"/>
      <name val="ＭＳ Ｐゴシック"/>
      <family val="3"/>
      <charset val="128"/>
    </font>
    <font>
      <b/>
      <sz val="11"/>
      <color rgb="FFFF0000"/>
      <name val="ＭＳ Ｐゴシック"/>
      <family val="3"/>
      <charset val="128"/>
    </font>
    <font>
      <b/>
      <sz val="20"/>
      <color rgb="FF000000"/>
      <name val="ＭＳ Ｐゴシック"/>
      <family val="3"/>
      <charset val="128"/>
    </font>
    <font>
      <b/>
      <sz val="11"/>
      <color rgb="FF993300"/>
      <name val="ＭＳ Ｐゴシック"/>
      <family val="3"/>
      <charset val="128"/>
    </font>
    <font>
      <i/>
      <sz val="11"/>
      <color rgb="FF008000"/>
      <name val="ＭＳ Ｐゴシック"/>
      <family val="3"/>
      <charset val="128"/>
    </font>
    <font>
      <sz val="10"/>
      <name val="ＭＳ Ｐゴシック"/>
      <family val="3"/>
      <charset val="128"/>
    </font>
    <font>
      <b/>
      <sz val="10"/>
      <color rgb="FF993300"/>
      <name val="ＭＳ Ｐゴシック"/>
      <family val="3"/>
      <charset val="128"/>
    </font>
    <font>
      <sz val="10"/>
      <color rgb="FF000000"/>
      <name val="ＭＳ Ｐゴシック"/>
      <family val="3"/>
      <charset val="128"/>
    </font>
    <font>
      <sz val="11"/>
      <name val="ＭＳ Ｐゴシック"/>
      <family val="2"/>
      <charset val="128"/>
    </font>
    <font>
      <sz val="11"/>
      <color theme="1"/>
      <name val="Calibri"/>
      <family val="2"/>
      <charset val="1"/>
    </font>
    <font>
      <sz val="12"/>
      <color rgb="FFFFFFFF"/>
      <name val="Times New Roman"/>
    </font>
    <font>
      <sz val="12"/>
      <name val="Times New Roman"/>
    </font>
    <font>
      <sz val="12"/>
      <color rgb="FF0000FF"/>
      <name val="Times New Roman"/>
    </font>
    <font>
      <sz val="12"/>
      <color theme="1" tint="0.499984740745262"/>
      <name val="Times New Roman"/>
    </font>
    <font>
      <u/>
      <sz val="10"/>
      <color theme="10"/>
      <name val="Arial"/>
      <scheme val="minor"/>
    </font>
    <font>
      <b/>
      <sz val="12"/>
      <color rgb="FF1E4E79"/>
      <name val="Cambria"/>
    </font>
    <font>
      <b/>
      <sz val="12"/>
      <color theme="4" tint="-0.499984740745262"/>
      <name val="Times New Roman"/>
    </font>
    <font>
      <sz val="12"/>
      <color theme="0" tint="-0.14999847407452621"/>
      <name val="Times New Roman"/>
    </font>
  </fonts>
  <fills count="28">
    <fill>
      <patternFill patternType="none"/>
    </fill>
    <fill>
      <patternFill patternType="gray125"/>
    </fill>
    <fill>
      <patternFill patternType="solid">
        <fgColor rgb="FFFFFFFF"/>
        <bgColor rgb="FFFFFFFF"/>
      </patternFill>
    </fill>
    <fill>
      <patternFill patternType="solid">
        <fgColor rgb="FFB4C6E7"/>
        <bgColor rgb="FFB4C6E7"/>
      </patternFill>
    </fill>
    <fill>
      <patternFill patternType="solid">
        <fgColor rgb="FFC8C8C8"/>
        <bgColor rgb="FFC8C8C8"/>
      </patternFill>
    </fill>
    <fill>
      <patternFill patternType="solid">
        <fgColor rgb="FF00B050"/>
        <bgColor rgb="FF00B050"/>
      </patternFill>
    </fill>
    <fill>
      <patternFill patternType="solid">
        <fgColor rgb="FFBDD6EE"/>
        <bgColor rgb="FFBDD6EE"/>
      </patternFill>
    </fill>
    <fill>
      <patternFill patternType="solid">
        <fgColor rgb="FFDBE5F1"/>
        <bgColor rgb="FFDBE5F1"/>
      </patternFill>
    </fill>
    <fill>
      <patternFill patternType="solid">
        <fgColor rgb="FFDADADA"/>
        <bgColor rgb="FFDADADA"/>
      </patternFill>
    </fill>
    <fill>
      <patternFill patternType="solid">
        <fgColor rgb="FFFFE599"/>
        <bgColor rgb="FFFFE599"/>
      </patternFill>
    </fill>
    <fill>
      <patternFill patternType="solid">
        <fgColor rgb="FFD9E2F3"/>
        <bgColor rgb="FFD9E2F3"/>
      </patternFill>
    </fill>
    <fill>
      <patternFill patternType="solid">
        <fgColor rgb="FF9CC2E5"/>
        <bgColor rgb="FF9CC2E5"/>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FF"/>
        <bgColor rgb="FFFFFFCC"/>
      </patternFill>
    </fill>
    <fill>
      <patternFill patternType="solid">
        <fgColor rgb="FF008000"/>
        <bgColor rgb="FF008080"/>
      </patternFill>
    </fill>
    <fill>
      <patternFill patternType="solid">
        <fgColor rgb="FF00008B"/>
        <bgColor rgb="FF000080"/>
      </patternFill>
    </fill>
    <fill>
      <patternFill patternType="solid">
        <fgColor rgb="FF6699CC"/>
        <bgColor rgb="FF9999FF"/>
      </patternFill>
    </fill>
    <fill>
      <patternFill patternType="solid">
        <fgColor rgb="FFB5651D"/>
        <bgColor rgb="FFFF6600"/>
      </patternFill>
    </fill>
    <fill>
      <patternFill patternType="solid">
        <fgColor theme="5" tint="-0.249977111117893"/>
        <bgColor indexed="64"/>
      </patternFill>
    </fill>
    <fill>
      <patternFill patternType="solid">
        <fgColor theme="5"/>
        <bgColor indexed="64"/>
      </patternFill>
    </fill>
    <fill>
      <patternFill patternType="solid">
        <fgColor theme="9" tint="0.39997558519241921"/>
        <bgColor indexed="64"/>
      </patternFill>
    </fill>
    <fill>
      <patternFill patternType="solid">
        <fgColor rgb="FFFF0000"/>
        <bgColor indexed="64"/>
      </patternFill>
    </fill>
    <fill>
      <patternFill patternType="solid">
        <fgColor theme="6"/>
        <bgColor indexed="64"/>
      </patternFill>
    </fill>
    <fill>
      <patternFill patternType="solid">
        <fgColor theme="6" tint="0.79998168889431442"/>
        <bgColor indexed="64"/>
      </patternFill>
    </fill>
  </fills>
  <borders count="57">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auto="1"/>
      </left>
      <right style="thin">
        <color auto="1"/>
      </right>
      <top style="thin">
        <color rgb="FF000000"/>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auto="1"/>
      </left>
      <right/>
      <top style="thin">
        <color rgb="FF000000"/>
      </top>
      <bottom style="thin">
        <color rgb="FF000000"/>
      </bottom>
      <diagonal/>
    </border>
    <border>
      <left/>
      <right/>
      <top style="thin">
        <color rgb="FF000000"/>
      </top>
      <bottom/>
      <diagonal/>
    </border>
    <border>
      <left/>
      <right/>
      <top style="thin">
        <color auto="1"/>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thin">
        <color auto="1"/>
      </bottom>
      <diagonal/>
    </border>
  </borders>
  <cellStyleXfs count="6">
    <xf numFmtId="0" fontId="0" fillId="0" borderId="0"/>
    <xf numFmtId="0" fontId="12" fillId="0" borderId="16"/>
    <xf numFmtId="0" fontId="14" fillId="0" borderId="16"/>
    <xf numFmtId="0" fontId="22" fillId="0" borderId="16"/>
    <xf numFmtId="0" fontId="23" fillId="0" borderId="16"/>
    <xf numFmtId="0" fontId="28" fillId="0" borderId="0" applyNumberFormat="0" applyFill="0" applyBorder="0" applyAlignment="0" applyProtection="0"/>
  </cellStyleXfs>
  <cellXfs count="297">
    <xf numFmtId="0" fontId="0" fillId="0" borderId="0" xfId="0"/>
    <xf numFmtId="0" fontId="1" fillId="0" borderId="0" xfId="0" applyFont="1" applyAlignment="1">
      <alignment vertical="top"/>
    </xf>
    <xf numFmtId="0" fontId="1" fillId="0" borderId="3" xfId="0" applyFont="1" applyBorder="1" applyAlignment="1">
      <alignment horizontal="left" vertical="top"/>
    </xf>
    <xf numFmtId="0" fontId="3" fillId="2" borderId="3" xfId="0" applyFont="1" applyFill="1" applyBorder="1" applyAlignment="1">
      <alignment vertical="top" wrapText="1"/>
    </xf>
    <xf numFmtId="0" fontId="5" fillId="2" borderId="3" xfId="0" applyFont="1" applyFill="1" applyBorder="1" applyAlignment="1">
      <alignment vertical="top" wrapText="1"/>
    </xf>
    <xf numFmtId="0" fontId="8" fillId="9" borderId="3" xfId="0" applyFont="1" applyFill="1" applyBorder="1" applyAlignment="1">
      <alignment vertical="top" wrapText="1"/>
    </xf>
    <xf numFmtId="0" fontId="8" fillId="2" borderId="3" xfId="0" applyFont="1" applyFill="1" applyBorder="1" applyAlignment="1">
      <alignment vertical="top" wrapText="1"/>
    </xf>
    <xf numFmtId="0" fontId="10" fillId="2" borderId="3" xfId="0" applyFont="1" applyFill="1" applyBorder="1" applyAlignment="1">
      <alignment vertical="top" wrapText="1"/>
    </xf>
    <xf numFmtId="0" fontId="6" fillId="0" borderId="0" xfId="0" applyFont="1" applyAlignment="1">
      <alignment vertical="top"/>
    </xf>
    <xf numFmtId="0" fontId="6" fillId="2" borderId="12" xfId="0" applyFont="1" applyFill="1" applyBorder="1" applyAlignment="1">
      <alignment horizontal="left" vertical="top" wrapText="1"/>
    </xf>
    <xf numFmtId="0" fontId="0" fillId="0" borderId="0" xfId="0" applyAlignment="1">
      <alignment vertical="top"/>
    </xf>
    <xf numFmtId="0" fontId="6" fillId="0" borderId="0" xfId="0" applyFont="1" applyAlignment="1">
      <alignment horizontal="center" vertical="top"/>
    </xf>
    <xf numFmtId="0" fontId="8" fillId="7" borderId="3" xfId="0" applyFont="1" applyFill="1" applyBorder="1" applyAlignment="1">
      <alignment horizontal="center" vertical="top" textRotation="90"/>
    </xf>
    <xf numFmtId="0" fontId="8" fillId="8" borderId="3" xfId="0" applyFont="1" applyFill="1" applyBorder="1" applyAlignment="1">
      <alignment horizontal="center" vertical="top" textRotation="90" wrapText="1"/>
    </xf>
    <xf numFmtId="0" fontId="1" fillId="0" borderId="0" xfId="0" applyFont="1" applyAlignment="1">
      <alignment horizontal="left" vertical="top" wrapText="1"/>
    </xf>
    <xf numFmtId="0" fontId="4" fillId="3" borderId="14" xfId="0" applyFont="1" applyFill="1" applyBorder="1" applyAlignment="1">
      <alignment horizontal="left" vertical="top" wrapText="1"/>
    </xf>
    <xf numFmtId="0" fontId="4" fillId="3" borderId="17" xfId="0" applyFont="1" applyFill="1" applyBorder="1" applyAlignment="1">
      <alignment horizontal="left" vertical="top" wrapText="1"/>
    </xf>
    <xf numFmtId="0" fontId="1" fillId="14" borderId="12" xfId="0" applyFont="1" applyFill="1" applyBorder="1" applyAlignment="1">
      <alignment horizontal="left" vertical="top" wrapText="1"/>
    </xf>
    <xf numFmtId="0" fontId="1" fillId="0" borderId="3" xfId="0" applyFont="1" applyBorder="1" applyAlignment="1">
      <alignment horizontal="left" vertical="top" wrapText="1"/>
    </xf>
    <xf numFmtId="0" fontId="1" fillId="6" borderId="21" xfId="0" applyFont="1" applyFill="1" applyBorder="1" applyAlignment="1">
      <alignment horizontal="left" vertical="top" wrapText="1"/>
    </xf>
    <xf numFmtId="0" fontId="13" fillId="0" borderId="15" xfId="0" applyFont="1" applyBorder="1" applyAlignment="1">
      <alignment horizontal="center" vertical="top" wrapText="1"/>
    </xf>
    <xf numFmtId="0" fontId="1" fillId="0" borderId="16" xfId="0" applyFont="1" applyBorder="1" applyAlignment="1">
      <alignment vertical="top"/>
    </xf>
    <xf numFmtId="0" fontId="11" fillId="0" borderId="18" xfId="0" applyFont="1" applyBorder="1" applyAlignment="1">
      <alignment vertical="top" wrapText="1"/>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0" fillId="0" borderId="0" xfId="0" applyAlignment="1">
      <alignment horizontal="center" vertical="top"/>
    </xf>
    <xf numFmtId="0" fontId="8" fillId="9" borderId="3" xfId="0" applyFont="1" applyFill="1" applyBorder="1" applyAlignment="1">
      <alignment horizontal="center" vertical="top" wrapText="1"/>
    </xf>
    <xf numFmtId="10" fontId="8" fillId="9" borderId="3" xfId="0" applyNumberFormat="1" applyFont="1" applyFill="1" applyBorder="1" applyAlignment="1">
      <alignment horizontal="center" vertical="top" wrapText="1"/>
    </xf>
    <xf numFmtId="0" fontId="8" fillId="2" borderId="7" xfId="0" applyFont="1" applyFill="1" applyBorder="1" applyAlignment="1">
      <alignment horizontal="center" vertical="top" wrapText="1"/>
    </xf>
    <xf numFmtId="0" fontId="8" fillId="10" borderId="7" xfId="0" applyFont="1" applyFill="1" applyBorder="1" applyAlignment="1">
      <alignment horizontal="center" vertical="top" wrapText="1"/>
    </xf>
    <xf numFmtId="10" fontId="9" fillId="13" borderId="7" xfId="0" applyNumberFormat="1" applyFont="1" applyFill="1" applyBorder="1" applyAlignment="1">
      <alignment horizontal="center" vertical="top"/>
    </xf>
    <xf numFmtId="10" fontId="9" fillId="2" borderId="7" xfId="0" applyNumberFormat="1" applyFont="1" applyFill="1" applyBorder="1" applyAlignment="1">
      <alignment horizontal="center" vertical="top"/>
    </xf>
    <xf numFmtId="0" fontId="8" fillId="10" borderId="3" xfId="0" applyFont="1" applyFill="1" applyBorder="1" applyAlignment="1">
      <alignment horizontal="center" vertical="top" wrapText="1"/>
    </xf>
    <xf numFmtId="0" fontId="9" fillId="2" borderId="3" xfId="0" applyFont="1" applyFill="1" applyBorder="1" applyAlignment="1">
      <alignment horizontal="center" vertical="top" wrapText="1"/>
    </xf>
    <xf numFmtId="0" fontId="10" fillId="9" borderId="3" xfId="0" applyFont="1" applyFill="1" applyBorder="1" applyAlignment="1">
      <alignment vertical="top" wrapText="1"/>
    </xf>
    <xf numFmtId="0" fontId="8" fillId="2" borderId="7" xfId="0" applyFont="1" applyFill="1" applyBorder="1" applyAlignment="1">
      <alignment horizontal="center" vertical="top"/>
    </xf>
    <xf numFmtId="0" fontId="8" fillId="16" borderId="3" xfId="0" applyFont="1" applyFill="1" applyBorder="1" applyAlignment="1">
      <alignment vertical="top" wrapText="1"/>
    </xf>
    <xf numFmtId="0" fontId="0" fillId="0" borderId="16" xfId="2" applyFont="1" applyAlignment="1">
      <alignment horizontal="left" indent="1"/>
    </xf>
    <xf numFmtId="0" fontId="0" fillId="0" borderId="16" xfId="2" applyFont="1" applyAlignment="1">
      <alignment horizontal="center"/>
    </xf>
    <xf numFmtId="0" fontId="15" fillId="0" borderId="29" xfId="2" applyFont="1" applyBorder="1" applyAlignment="1">
      <alignment horizontal="center" vertical="center"/>
    </xf>
    <xf numFmtId="0" fontId="0" fillId="0" borderId="16" xfId="2" applyFont="1" applyAlignment="1">
      <alignment horizontal="center" vertical="center"/>
    </xf>
    <xf numFmtId="0" fontId="17" fillId="17" borderId="0" xfId="0" applyFont="1" applyFill="1" applyAlignment="1">
      <alignment horizontal="left" indent="1"/>
    </xf>
    <xf numFmtId="0" fontId="18" fillId="0" borderId="16" xfId="2" applyFont="1" applyAlignment="1">
      <alignment horizontal="center"/>
    </xf>
    <xf numFmtId="0" fontId="0" fillId="17" borderId="0" xfId="0" applyFill="1"/>
    <xf numFmtId="0" fontId="17" fillId="17" borderId="30" xfId="0" applyFont="1" applyFill="1" applyBorder="1" applyAlignment="1">
      <alignment horizontal="left" vertical="top"/>
    </xf>
    <xf numFmtId="0" fontId="20" fillId="17" borderId="30" xfId="0" applyFont="1" applyFill="1" applyBorder="1" applyAlignment="1">
      <alignment horizontal="left" vertical="top" wrapText="1"/>
    </xf>
    <xf numFmtId="0" fontId="17" fillId="17" borderId="30" xfId="0" applyFont="1" applyFill="1" applyBorder="1" applyAlignment="1">
      <alignment vertical="top"/>
    </xf>
    <xf numFmtId="0" fontId="19" fillId="17" borderId="29" xfId="0" applyFont="1" applyFill="1" applyBorder="1" applyAlignment="1">
      <alignment vertical="center"/>
    </xf>
    <xf numFmtId="0" fontId="20" fillId="17" borderId="31" xfId="0" applyFont="1" applyFill="1" applyBorder="1" applyAlignment="1">
      <alignment vertical="center"/>
    </xf>
    <xf numFmtId="0" fontId="20" fillId="17" borderId="32" xfId="0" applyFont="1" applyFill="1" applyBorder="1" applyAlignment="1">
      <alignment vertical="center"/>
    </xf>
    <xf numFmtId="0" fontId="18" fillId="0" borderId="16" xfId="2" applyFont="1" applyAlignment="1">
      <alignment horizontal="left" indent="1"/>
    </xf>
    <xf numFmtId="0" fontId="1" fillId="0" borderId="0" xfId="0" applyFont="1"/>
    <xf numFmtId="0" fontId="1" fillId="0" borderId="16" xfId="0" applyFont="1" applyBorder="1"/>
    <xf numFmtId="0" fontId="24" fillId="19" borderId="28" xfId="0" applyFont="1" applyFill="1" applyBorder="1" applyAlignment="1">
      <alignment horizontal="center"/>
    </xf>
    <xf numFmtId="0" fontId="24" fillId="20" borderId="28" xfId="0" applyFont="1" applyFill="1" applyBorder="1" applyAlignment="1">
      <alignment horizontal="center"/>
    </xf>
    <xf numFmtId="0" fontId="24" fillId="19" borderId="10" xfId="0" applyFont="1" applyFill="1" applyBorder="1" applyAlignment="1">
      <alignment horizontal="center"/>
    </xf>
    <xf numFmtId="0" fontId="24" fillId="20" borderId="10" xfId="0" applyFont="1" applyFill="1" applyBorder="1" applyAlignment="1">
      <alignment horizontal="center"/>
    </xf>
    <xf numFmtId="0" fontId="24" fillId="21" borderId="28" xfId="0" applyFont="1" applyFill="1" applyBorder="1" applyAlignment="1">
      <alignment horizontal="left"/>
    </xf>
    <xf numFmtId="0" fontId="6" fillId="15" borderId="28" xfId="0" applyFont="1" applyFill="1" applyBorder="1" applyAlignment="1">
      <alignment horizontal="left"/>
    </xf>
    <xf numFmtId="0" fontId="6" fillId="0" borderId="34" xfId="4" applyFont="1" applyBorder="1" applyAlignment="1">
      <alignment horizontal="left" vertical="top" wrapText="1"/>
    </xf>
    <xf numFmtId="0" fontId="25" fillId="0" borderId="36" xfId="0" applyFont="1" applyBorder="1" applyAlignment="1">
      <alignment horizontal="left" vertical="top" wrapText="1"/>
    </xf>
    <xf numFmtId="0" fontId="25" fillId="0" borderId="34" xfId="0" applyFont="1" applyBorder="1" applyAlignment="1">
      <alignment horizontal="left" vertical="top" wrapText="1"/>
    </xf>
    <xf numFmtId="164" fontId="6" fillId="0" borderId="34" xfId="4" applyNumberFormat="1" applyFont="1" applyBorder="1" applyAlignment="1">
      <alignment horizontal="left" vertical="top"/>
    </xf>
    <xf numFmtId="0" fontId="1" fillId="0" borderId="34" xfId="0" applyFont="1" applyBorder="1" applyAlignment="1">
      <alignment horizontal="left" vertical="top"/>
    </xf>
    <xf numFmtId="164" fontId="6" fillId="0" borderId="34" xfId="4" applyNumberFormat="1" applyFont="1" applyBorder="1" applyAlignment="1">
      <alignment horizontal="left" vertical="top" wrapText="1"/>
    </xf>
    <xf numFmtId="0" fontId="1" fillId="0" borderId="36" xfId="0" applyFont="1" applyBorder="1" applyAlignment="1">
      <alignment horizontal="left" vertical="top" wrapText="1"/>
    </xf>
    <xf numFmtId="0" fontId="6" fillId="0" borderId="30" xfId="4" applyFont="1" applyBorder="1" applyAlignment="1">
      <alignment horizontal="left" vertical="top" wrapText="1"/>
    </xf>
    <xf numFmtId="0" fontId="25" fillId="0" borderId="32" xfId="0" applyFont="1" applyBorder="1" applyAlignment="1">
      <alignment horizontal="left" vertical="top" wrapText="1"/>
    </xf>
    <xf numFmtId="0" fontId="25" fillId="0" borderId="30" xfId="0" applyFont="1" applyBorder="1" applyAlignment="1">
      <alignment horizontal="left" vertical="top" wrapText="1"/>
    </xf>
    <xf numFmtId="164" fontId="6" fillId="0" borderId="30" xfId="4" applyNumberFormat="1" applyFont="1" applyBorder="1" applyAlignment="1">
      <alignment horizontal="left" vertical="top"/>
    </xf>
    <xf numFmtId="0" fontId="1" fillId="0" borderId="30" xfId="0" applyFont="1" applyBorder="1" applyAlignment="1">
      <alignment horizontal="left" vertical="top"/>
    </xf>
    <xf numFmtId="164" fontId="6" fillId="0" borderId="30" xfId="4" applyNumberFormat="1" applyFont="1" applyBorder="1" applyAlignment="1">
      <alignment horizontal="left" vertical="top" wrapText="1"/>
    </xf>
    <xf numFmtId="0" fontId="1" fillId="0" borderId="32" xfId="0" applyFont="1" applyBorder="1" applyAlignment="1">
      <alignment horizontal="left" vertical="top" wrapText="1"/>
    </xf>
    <xf numFmtId="0" fontId="6" fillId="0" borderId="33" xfId="4" applyFont="1" applyBorder="1" applyAlignment="1">
      <alignment horizontal="left" vertical="top" wrapText="1"/>
    </xf>
    <xf numFmtId="0" fontId="25" fillId="0" borderId="35" xfId="0" applyFont="1" applyBorder="1" applyAlignment="1">
      <alignment horizontal="left" vertical="top" wrapText="1"/>
    </xf>
    <xf numFmtId="0" fontId="25" fillId="0" borderId="33" xfId="0" applyFont="1" applyBorder="1" applyAlignment="1">
      <alignment horizontal="left" vertical="top" wrapText="1"/>
    </xf>
    <xf numFmtId="164" fontId="6" fillId="0" borderId="33" xfId="4" applyNumberFormat="1" applyFont="1" applyBorder="1" applyAlignment="1">
      <alignment horizontal="left" vertical="top"/>
    </xf>
    <xf numFmtId="0" fontId="1" fillId="0" borderId="33" xfId="0" applyFont="1" applyBorder="1" applyAlignment="1">
      <alignment horizontal="left" vertical="top"/>
    </xf>
    <xf numFmtId="164" fontId="6" fillId="0" borderId="33" xfId="4" applyNumberFormat="1" applyFont="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xf>
    <xf numFmtId="0" fontId="25" fillId="0" borderId="32" xfId="0" applyFont="1" applyBorder="1" applyAlignment="1">
      <alignment horizontal="left" vertical="top"/>
    </xf>
    <xf numFmtId="0" fontId="25" fillId="0" borderId="30" xfId="0" applyFont="1" applyBorder="1" applyAlignment="1">
      <alignment horizontal="left" vertical="top"/>
    </xf>
    <xf numFmtId="0" fontId="1" fillId="0" borderId="32" xfId="0" applyFont="1" applyBorder="1" applyAlignment="1">
      <alignment horizontal="left" vertical="top"/>
    </xf>
    <xf numFmtId="0" fontId="4" fillId="12" borderId="16" xfId="0" applyFont="1" applyFill="1" applyBorder="1" applyAlignment="1">
      <alignment horizontal="left" vertical="top" wrapText="1"/>
    </xf>
    <xf numFmtId="0" fontId="1" fillId="12" borderId="16" xfId="0" applyFont="1" applyFill="1" applyBorder="1" applyAlignment="1">
      <alignment horizontal="left" vertical="top" wrapText="1"/>
    </xf>
    <xf numFmtId="0" fontId="6" fillId="12" borderId="16" xfId="0" applyFont="1" applyFill="1" applyBorder="1" applyAlignment="1">
      <alignment horizontal="center" vertical="center"/>
    </xf>
    <xf numFmtId="0" fontId="1" fillId="0" borderId="16" xfId="0" applyFont="1" applyBorder="1" applyAlignment="1">
      <alignment horizontal="left" vertical="top" wrapText="1"/>
    </xf>
    <xf numFmtId="0" fontId="6" fillId="0" borderId="35" xfId="4" applyFont="1" applyBorder="1" applyAlignment="1">
      <alignment horizontal="left" vertical="top" wrapText="1"/>
    </xf>
    <xf numFmtId="0" fontId="6" fillId="0" borderId="39" xfId="4" applyFont="1" applyBorder="1" applyAlignment="1">
      <alignment horizontal="left" vertical="top" wrapText="1"/>
    </xf>
    <xf numFmtId="0" fontId="25" fillId="0" borderId="39" xfId="0" applyFont="1" applyBorder="1" applyAlignment="1">
      <alignment horizontal="left" vertical="top" wrapText="1"/>
    </xf>
    <xf numFmtId="0" fontId="6" fillId="0" borderId="40" xfId="4" applyFont="1" applyBorder="1" applyAlignment="1">
      <alignment horizontal="left" vertical="top" wrapText="1"/>
    </xf>
    <xf numFmtId="0" fontId="1" fillId="0" borderId="40" xfId="0" applyFont="1" applyBorder="1" applyAlignment="1">
      <alignment horizontal="left" vertical="top"/>
    </xf>
    <xf numFmtId="164" fontId="6" fillId="0" borderId="40" xfId="4" applyNumberFormat="1" applyFont="1" applyBorder="1" applyAlignment="1">
      <alignment horizontal="left" vertical="top" wrapText="1"/>
    </xf>
    <xf numFmtId="0" fontId="1" fillId="0" borderId="39" xfId="0" applyFont="1" applyBorder="1" applyAlignment="1">
      <alignment horizontal="left" vertical="top" wrapText="1"/>
    </xf>
    <xf numFmtId="0" fontId="25" fillId="0" borderId="40" xfId="0" applyFont="1" applyBorder="1" applyAlignment="1">
      <alignment horizontal="left" vertical="top" wrapText="1"/>
    </xf>
    <xf numFmtId="0" fontId="6" fillId="0" borderId="3" xfId="4" applyFont="1" applyBorder="1" applyAlignment="1">
      <alignment horizontal="left" vertical="top" wrapText="1"/>
    </xf>
    <xf numFmtId="0" fontId="25" fillId="0" borderId="3" xfId="0" applyFont="1" applyBorder="1" applyAlignment="1">
      <alignment horizontal="left" vertical="top" wrapText="1"/>
    </xf>
    <xf numFmtId="164" fontId="6" fillId="0" borderId="3" xfId="4" applyNumberFormat="1" applyFont="1" applyBorder="1" applyAlignment="1">
      <alignment horizontal="left" vertical="top"/>
    </xf>
    <xf numFmtId="164" fontId="6" fillId="0" borderId="3" xfId="4" applyNumberFormat="1" applyFont="1" applyBorder="1" applyAlignment="1">
      <alignment horizontal="left" vertical="top" wrapText="1"/>
    </xf>
    <xf numFmtId="0" fontId="25" fillId="0" borderId="12" xfId="0" applyFont="1" applyBorder="1" applyAlignment="1">
      <alignment horizontal="left" vertical="top" wrapText="1"/>
    </xf>
    <xf numFmtId="10" fontId="13" fillId="0" borderId="16" xfId="0" applyNumberFormat="1" applyFont="1" applyBorder="1" applyAlignment="1">
      <alignment horizontal="left" vertical="top" wrapText="1"/>
    </xf>
    <xf numFmtId="10" fontId="13" fillId="0" borderId="3" xfId="0" applyNumberFormat="1" applyFont="1" applyBorder="1" applyAlignment="1">
      <alignment horizontal="left" vertical="top" wrapText="1"/>
    </xf>
    <xf numFmtId="0" fontId="4" fillId="3" borderId="42" xfId="0" applyFont="1" applyFill="1" applyBorder="1" applyAlignment="1">
      <alignment horizontal="left" vertical="top" wrapText="1"/>
    </xf>
    <xf numFmtId="0" fontId="4" fillId="3" borderId="43" xfId="0" applyFont="1" applyFill="1" applyBorder="1" applyAlignment="1">
      <alignment horizontal="left" vertical="top" wrapText="1"/>
    </xf>
    <xf numFmtId="0" fontId="25"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left" vertical="top" wrapText="1"/>
    </xf>
    <xf numFmtId="0" fontId="25" fillId="0" borderId="4" xfId="0" applyFont="1" applyBorder="1" applyAlignment="1">
      <alignment horizontal="left" vertical="top" wrapText="1"/>
    </xf>
    <xf numFmtId="0" fontId="25" fillId="0" borderId="27" xfId="0" applyFont="1" applyBorder="1" applyAlignment="1">
      <alignment horizontal="left" vertical="top" wrapText="1"/>
    </xf>
    <xf numFmtId="0" fontId="6" fillId="0" borderId="8" xfId="4" applyFont="1" applyBorder="1" applyAlignment="1">
      <alignment horizontal="left" vertical="top" wrapText="1"/>
    </xf>
    <xf numFmtId="0" fontId="25" fillId="0" borderId="8" xfId="0" applyFont="1" applyBorder="1" applyAlignment="1">
      <alignment horizontal="left" vertical="top" wrapText="1"/>
    </xf>
    <xf numFmtId="0" fontId="25" fillId="0" borderId="1" xfId="0" applyFont="1" applyBorder="1" applyAlignment="1">
      <alignment horizontal="left" vertical="top" wrapText="1"/>
    </xf>
    <xf numFmtId="0" fontId="25" fillId="0" borderId="44" xfId="0" applyFont="1" applyBorder="1" applyAlignment="1">
      <alignment vertical="center" wrapText="1"/>
    </xf>
    <xf numFmtId="0" fontId="25" fillId="0" borderId="12" xfId="0" applyFont="1" applyBorder="1" applyAlignment="1">
      <alignment horizontal="center" vertical="center" wrapText="1"/>
    </xf>
    <xf numFmtId="0" fontId="25" fillId="0" borderId="36" xfId="0" quotePrefix="1" applyFont="1" applyBorder="1" applyAlignment="1">
      <alignment horizontal="left" vertical="top" wrapText="1"/>
    </xf>
    <xf numFmtId="0" fontId="27" fillId="0" borderId="36" xfId="0" applyFont="1" applyBorder="1" applyAlignment="1">
      <alignment horizontal="left" vertical="top" wrapText="1"/>
    </xf>
    <xf numFmtId="0" fontId="27" fillId="0" borderId="44" xfId="0" applyFont="1" applyBorder="1" applyAlignment="1">
      <alignment vertical="center" wrapText="1"/>
    </xf>
    <xf numFmtId="0" fontId="25" fillId="0" borderId="28" xfId="0" applyFont="1" applyBorder="1" applyAlignment="1">
      <alignment horizontal="left" vertical="top" wrapText="1"/>
    </xf>
    <xf numFmtId="0" fontId="25" fillId="0" borderId="9" xfId="0" applyFont="1" applyBorder="1" applyAlignment="1">
      <alignment horizontal="center" vertical="center" wrapText="1"/>
    </xf>
    <xf numFmtId="0" fontId="25" fillId="0" borderId="51" xfId="0" applyFont="1" applyBorder="1" applyAlignment="1">
      <alignment horizontal="center" vertical="center" wrapText="1"/>
    </xf>
    <xf numFmtId="0" fontId="1" fillId="14" borderId="25" xfId="0" quotePrefix="1" applyFont="1" applyFill="1" applyBorder="1" applyAlignment="1">
      <alignment horizontal="left" vertical="top" wrapText="1"/>
    </xf>
    <xf numFmtId="0" fontId="25" fillId="0" borderId="52" xfId="0" applyFont="1" applyBorder="1" applyAlignment="1">
      <alignment horizontal="left" vertical="top" wrapText="1"/>
    </xf>
    <xf numFmtId="0" fontId="6" fillId="2" borderId="27" xfId="0" applyFont="1" applyFill="1" applyBorder="1" applyAlignment="1">
      <alignment horizontal="left" vertical="top" wrapText="1"/>
    </xf>
    <xf numFmtId="0" fontId="25" fillId="0" borderId="1" xfId="0" applyFont="1" applyBorder="1" applyAlignment="1">
      <alignment vertical="top" wrapText="1"/>
    </xf>
    <xf numFmtId="0" fontId="25" fillId="0" borderId="8" xfId="0" applyFont="1" applyBorder="1" applyAlignment="1">
      <alignment vertical="top" wrapText="1"/>
    </xf>
    <xf numFmtId="0" fontId="25" fillId="0" borderId="9" xfId="0" applyFont="1" applyBorder="1" applyAlignment="1">
      <alignment horizontal="left" vertical="top" wrapText="1"/>
    </xf>
    <xf numFmtId="0" fontId="2" fillId="0" borderId="9" xfId="0" applyFont="1" applyBorder="1" applyAlignment="1">
      <alignment vertical="top"/>
    </xf>
    <xf numFmtId="0" fontId="25" fillId="0" borderId="10" xfId="0" applyFont="1" applyBorder="1" applyAlignment="1">
      <alignment horizontal="center" vertical="center" wrapText="1"/>
    </xf>
    <xf numFmtId="0" fontId="6" fillId="24" borderId="19" xfId="0" applyFont="1" applyFill="1" applyBorder="1" applyAlignment="1">
      <alignment horizontal="left" vertical="top" wrapText="1"/>
    </xf>
    <xf numFmtId="0" fontId="25" fillId="0" borderId="41" xfId="0" applyFont="1" applyBorder="1" applyAlignment="1">
      <alignment horizontal="left" vertical="top" wrapText="1"/>
    </xf>
    <xf numFmtId="0" fontId="6" fillId="0" borderId="1" xfId="4" applyFont="1" applyBorder="1" applyAlignment="1">
      <alignment horizontal="left" vertical="top" wrapText="1"/>
    </xf>
    <xf numFmtId="0" fontId="25" fillId="0" borderId="38" xfId="0" applyFont="1" applyBorder="1" applyAlignment="1">
      <alignment horizontal="left" vertical="top" wrapText="1"/>
    </xf>
    <xf numFmtId="0" fontId="1" fillId="14" borderId="1" xfId="0" quotePrefix="1" applyFont="1" applyFill="1" applyBorder="1" applyAlignment="1">
      <alignment horizontal="left" vertical="top" wrapText="1"/>
    </xf>
    <xf numFmtId="0" fontId="25" fillId="0" borderId="51" xfId="0" applyFont="1" applyBorder="1" applyAlignment="1">
      <alignment horizontal="left" vertical="top" wrapText="1"/>
    </xf>
    <xf numFmtId="0" fontId="6" fillId="0" borderId="4" xfId="4" applyFont="1" applyBorder="1" applyAlignment="1">
      <alignment horizontal="left" vertical="top" wrapText="1"/>
    </xf>
    <xf numFmtId="0" fontId="6" fillId="0" borderId="28" xfId="4" applyFont="1" applyBorder="1" applyAlignment="1">
      <alignment horizontal="left" vertical="top" wrapText="1"/>
    </xf>
    <xf numFmtId="0" fontId="25" fillId="12" borderId="3" xfId="0" applyFont="1" applyFill="1" applyBorder="1" applyAlignment="1">
      <alignment horizontal="left" vertical="top" wrapText="1"/>
    </xf>
    <xf numFmtId="0" fontId="6" fillId="0" borderId="7" xfId="4" applyFont="1" applyBorder="1" applyAlignment="1">
      <alignment horizontal="left" vertical="top" wrapText="1"/>
    </xf>
    <xf numFmtId="0" fontId="25" fillId="0" borderId="3" xfId="0" applyFont="1" applyBorder="1" applyAlignment="1">
      <alignment horizontal="left" vertical="center" wrapText="1"/>
    </xf>
    <xf numFmtId="0" fontId="6" fillId="12" borderId="12" xfId="0" applyFont="1" applyFill="1" applyBorder="1" applyAlignment="1">
      <alignment horizontal="center" vertical="center" wrapText="1"/>
    </xf>
    <xf numFmtId="0" fontId="6" fillId="25" borderId="20" xfId="0" applyFont="1" applyFill="1" applyBorder="1" applyAlignment="1">
      <alignment horizontal="left" vertical="top" wrapText="1"/>
    </xf>
    <xf numFmtId="0" fontId="1" fillId="26" borderId="20" xfId="0" applyFont="1" applyFill="1" applyBorder="1" applyAlignment="1">
      <alignment horizontal="left" vertical="top" wrapText="1"/>
    </xf>
    <xf numFmtId="0" fontId="1" fillId="27" borderId="21" xfId="0" applyFont="1" applyFill="1" applyBorder="1" applyAlignment="1">
      <alignment horizontal="left" vertical="top" wrapText="1"/>
    </xf>
    <xf numFmtId="0" fontId="1" fillId="0" borderId="37" xfId="0" applyFont="1" applyBorder="1" applyAlignment="1">
      <alignment horizontal="left" vertical="top"/>
    </xf>
    <xf numFmtId="164" fontId="6" fillId="0" borderId="8" xfId="4" applyNumberFormat="1" applyFont="1" applyBorder="1" applyAlignment="1">
      <alignment horizontal="left" vertical="top"/>
    </xf>
    <xf numFmtId="164" fontId="6" fillId="0" borderId="12" xfId="4" applyNumberFormat="1" applyFont="1" applyBorder="1" applyAlignment="1">
      <alignment horizontal="left" vertical="top" wrapText="1"/>
    </xf>
    <xf numFmtId="0" fontId="1" fillId="0" borderId="12" xfId="0" applyFont="1" applyBorder="1" applyAlignment="1">
      <alignment horizontal="left" vertical="top" wrapText="1"/>
    </xf>
    <xf numFmtId="0" fontId="1" fillId="0" borderId="12" xfId="0" applyFont="1" applyBorder="1" applyAlignment="1">
      <alignment horizontal="left" vertical="top"/>
    </xf>
    <xf numFmtId="164" fontId="28" fillId="0" borderId="30" xfId="5" applyNumberFormat="1" applyBorder="1" applyAlignment="1">
      <alignment horizontal="left" vertical="top" wrapText="1"/>
    </xf>
    <xf numFmtId="0" fontId="28" fillId="0" borderId="3" xfId="5" applyBorder="1" applyAlignment="1">
      <alignment vertical="center" wrapText="1"/>
    </xf>
    <xf numFmtId="0" fontId="28" fillId="0" borderId="3" xfId="5" applyBorder="1" applyAlignment="1">
      <alignment horizontal="left" vertical="center" wrapText="1"/>
    </xf>
    <xf numFmtId="0" fontId="28" fillId="0" borderId="34" xfId="5" applyBorder="1" applyAlignment="1">
      <alignment horizontal="left" vertical="center" wrapText="1"/>
    </xf>
    <xf numFmtId="0" fontId="1" fillId="0" borderId="34" xfId="0" applyFont="1" applyBorder="1" applyAlignment="1">
      <alignment horizontal="left" vertical="center"/>
    </xf>
    <xf numFmtId="0" fontId="1" fillId="0" borderId="40" xfId="0" applyFont="1" applyBorder="1" applyAlignment="1">
      <alignment horizontal="left" vertical="center"/>
    </xf>
    <xf numFmtId="0" fontId="6" fillId="2" borderId="3" xfId="0" applyFont="1" applyFill="1" applyBorder="1" applyAlignment="1">
      <alignment horizontal="left" vertical="top" wrapText="1"/>
    </xf>
    <xf numFmtId="0" fontId="6" fillId="12" borderId="3" xfId="0" applyFont="1" applyFill="1" applyBorder="1" applyAlignment="1">
      <alignment horizontal="center" vertical="center" wrapText="1"/>
    </xf>
    <xf numFmtId="0" fontId="6" fillId="2" borderId="10" xfId="0" applyFont="1" applyFill="1" applyBorder="1" applyAlignment="1">
      <alignment horizontal="left" vertical="top" wrapText="1"/>
    </xf>
    <xf numFmtId="0" fontId="6" fillId="12" borderId="10" xfId="0" applyFont="1" applyFill="1" applyBorder="1" applyAlignment="1">
      <alignment horizontal="center" vertical="center" wrapText="1"/>
    </xf>
    <xf numFmtId="0" fontId="28" fillId="0" borderId="0" xfId="5" applyAlignment="1">
      <alignment vertical="center" wrapText="1"/>
    </xf>
    <xf numFmtId="0" fontId="28" fillId="0" borderId="40" xfId="5" applyBorder="1" applyAlignment="1">
      <alignment horizontal="left" vertical="center" wrapText="1"/>
    </xf>
    <xf numFmtId="0" fontId="1" fillId="0" borderId="36" xfId="0" applyFont="1" applyBorder="1" applyAlignment="1">
      <alignment horizontal="left" vertical="center"/>
    </xf>
    <xf numFmtId="0" fontId="1" fillId="0" borderId="39" xfId="0" applyFont="1" applyBorder="1" applyAlignment="1">
      <alignment horizontal="left" vertical="center"/>
    </xf>
    <xf numFmtId="0" fontId="28" fillId="0" borderId="28" xfId="5" applyBorder="1" applyAlignment="1">
      <alignment vertical="center" wrapText="1"/>
    </xf>
    <xf numFmtId="0" fontId="1" fillId="0" borderId="10" xfId="0" applyFont="1" applyBorder="1" applyAlignment="1">
      <alignment horizontal="left" vertical="center"/>
    </xf>
    <xf numFmtId="0" fontId="28" fillId="0" borderId="36" xfId="5" applyBorder="1" applyAlignment="1">
      <alignment horizontal="left" vertical="center" wrapText="1"/>
    </xf>
    <xf numFmtId="0" fontId="28" fillId="0" borderId="36" xfId="5" applyBorder="1" applyAlignment="1">
      <alignment horizontal="center" vertical="center" wrapText="1"/>
    </xf>
    <xf numFmtId="0" fontId="1" fillId="0" borderId="3" xfId="0" applyFont="1" applyBorder="1" applyAlignment="1">
      <alignment horizontal="left" vertical="center"/>
    </xf>
    <xf numFmtId="164" fontId="6" fillId="0" borderId="37" xfId="4" applyNumberFormat="1" applyFont="1" applyBorder="1" applyAlignment="1">
      <alignment horizontal="center" vertical="center" wrapText="1"/>
    </xf>
    <xf numFmtId="164" fontId="6" fillId="0" borderId="34" xfId="4" applyNumberFormat="1" applyFont="1" applyBorder="1" applyAlignment="1">
      <alignment horizontal="right" vertical="top"/>
    </xf>
    <xf numFmtId="164" fontId="6" fillId="0" borderId="34" xfId="4" applyNumberFormat="1" applyFont="1" applyBorder="1" applyAlignment="1">
      <alignment vertical="top"/>
    </xf>
    <xf numFmtId="0" fontId="1" fillId="0" borderId="34" xfId="0" applyFont="1" applyBorder="1" applyAlignment="1">
      <alignment vertical="top"/>
    </xf>
    <xf numFmtId="164" fontId="6" fillId="0" borderId="35" xfId="4" applyNumberFormat="1" applyFont="1" applyBorder="1" applyAlignment="1">
      <alignment vertical="top"/>
    </xf>
    <xf numFmtId="164" fontId="6" fillId="0" borderId="35" xfId="4" applyNumberFormat="1" applyFont="1" applyBorder="1" applyAlignment="1">
      <alignment horizontal="right" vertical="top"/>
    </xf>
    <xf numFmtId="0" fontId="1" fillId="0" borderId="34" xfId="0" applyFont="1" applyBorder="1" applyAlignment="1">
      <alignment horizontal="right" vertical="center"/>
    </xf>
    <xf numFmtId="164" fontId="6" fillId="0" borderId="34" xfId="4" applyNumberFormat="1" applyFont="1" applyBorder="1" applyAlignment="1">
      <alignment horizontal="right" vertical="top" wrapText="1"/>
    </xf>
    <xf numFmtId="164" fontId="6" fillId="0" borderId="52" xfId="4" applyNumberFormat="1" applyFont="1" applyBorder="1" applyAlignment="1">
      <alignment horizontal="right" vertical="top"/>
    </xf>
    <xf numFmtId="0" fontId="1" fillId="0" borderId="34" xfId="0" applyFont="1" applyBorder="1" applyAlignment="1">
      <alignment horizontal="right" vertical="top"/>
    </xf>
    <xf numFmtId="164" fontId="6" fillId="0" borderId="30" xfId="4" applyNumberFormat="1" applyFont="1" applyBorder="1" applyAlignment="1">
      <alignment horizontal="right" vertical="top"/>
    </xf>
    <xf numFmtId="164" fontId="6" fillId="0" borderId="33" xfId="4" applyNumberFormat="1" applyFont="1" applyBorder="1" applyAlignment="1">
      <alignment horizontal="right" vertical="top"/>
    </xf>
    <xf numFmtId="0" fontId="1" fillId="0" borderId="40" xfId="0" applyFont="1" applyBorder="1" applyAlignment="1">
      <alignment horizontal="right" vertical="top"/>
    </xf>
    <xf numFmtId="164" fontId="6" fillId="0" borderId="3" xfId="4" applyNumberFormat="1" applyFont="1" applyBorder="1" applyAlignment="1">
      <alignment horizontal="right" vertical="top"/>
    </xf>
    <xf numFmtId="0" fontId="1" fillId="0" borderId="3" xfId="0" applyFont="1" applyBorder="1" applyAlignment="1">
      <alignment horizontal="right" vertical="top"/>
    </xf>
    <xf numFmtId="164" fontId="6" fillId="0" borderId="25" xfId="4" applyNumberFormat="1" applyFont="1" applyBorder="1" applyAlignment="1">
      <alignment horizontal="right" vertical="top"/>
    </xf>
    <xf numFmtId="164" fontId="6" fillId="0" borderId="8" xfId="4" applyNumberFormat="1" applyFont="1" applyBorder="1" applyAlignment="1">
      <alignment horizontal="right" vertical="top"/>
    </xf>
    <xf numFmtId="164" fontId="6" fillId="0" borderId="38" xfId="4" applyNumberFormat="1" applyFont="1" applyBorder="1" applyAlignment="1">
      <alignment horizontal="right" vertical="top"/>
    </xf>
    <xf numFmtId="165" fontId="9" fillId="2" borderId="3" xfId="0" applyNumberFormat="1" applyFont="1" applyFill="1" applyBorder="1" applyAlignment="1">
      <alignment horizontal="center" vertical="top" wrapText="1"/>
    </xf>
    <xf numFmtId="165" fontId="8" fillId="9" borderId="3" xfId="0" applyNumberFormat="1" applyFont="1" applyFill="1" applyBorder="1" applyAlignment="1">
      <alignment horizontal="center" vertical="top" wrapText="1"/>
    </xf>
    <xf numFmtId="0" fontId="29" fillId="10" borderId="3" xfId="0" applyFont="1" applyFill="1" applyBorder="1" applyAlignment="1">
      <alignment horizontal="center" vertical="top" wrapText="1"/>
    </xf>
    <xf numFmtId="0" fontId="30" fillId="2" borderId="3" xfId="0" applyFont="1" applyFill="1" applyBorder="1" applyAlignment="1">
      <alignment horizontal="center" vertical="top" wrapText="1"/>
    </xf>
    <xf numFmtId="0" fontId="25" fillId="0" borderId="37" xfId="0" applyFont="1" applyBorder="1" applyAlignment="1">
      <alignment horizontal="left" vertical="top" wrapText="1"/>
    </xf>
    <xf numFmtId="164" fontId="6" fillId="0" borderId="3" xfId="4" applyNumberFormat="1" applyFont="1" applyBorder="1" applyAlignment="1">
      <alignment vertical="top"/>
    </xf>
    <xf numFmtId="0" fontId="6" fillId="0" borderId="37" xfId="4" applyFont="1" applyBorder="1" applyAlignment="1">
      <alignment horizontal="left" vertical="top" wrapText="1"/>
    </xf>
    <xf numFmtId="0" fontId="1" fillId="0" borderId="36" xfId="0" applyFont="1" applyBorder="1" applyAlignment="1">
      <alignment vertical="top"/>
    </xf>
    <xf numFmtId="0" fontId="1" fillId="0" borderId="3" xfId="0" applyFont="1" applyBorder="1" applyAlignment="1">
      <alignment vertical="top"/>
    </xf>
    <xf numFmtId="164" fontId="6" fillId="0" borderId="36" xfId="4" applyNumberFormat="1" applyFont="1" applyBorder="1" applyAlignment="1">
      <alignment vertical="top"/>
    </xf>
    <xf numFmtId="0" fontId="31" fillId="0" borderId="36" xfId="0" applyFont="1" applyBorder="1" applyAlignment="1">
      <alignment horizontal="left" vertical="top" wrapText="1"/>
    </xf>
    <xf numFmtId="0" fontId="25" fillId="0" borderId="56" xfId="0" applyFont="1" applyBorder="1" applyAlignment="1">
      <alignment horizontal="left" vertical="top" wrapText="1"/>
    </xf>
    <xf numFmtId="0" fontId="0" fillId="0" borderId="3" xfId="0" applyBorder="1" applyAlignment="1">
      <alignment vertical="top"/>
    </xf>
    <xf numFmtId="0" fontId="28" fillId="0" borderId="34" xfId="5" applyBorder="1" applyAlignment="1">
      <alignment horizontal="left" vertical="top" wrapText="1"/>
    </xf>
    <xf numFmtId="0" fontId="28" fillId="0" borderId="0" xfId="5" applyAlignment="1">
      <alignment vertical="top" wrapText="1"/>
    </xf>
    <xf numFmtId="164" fontId="6" fillId="0" borderId="9" xfId="4" applyNumberFormat="1" applyFont="1" applyBorder="1" applyAlignment="1">
      <alignment vertical="top"/>
    </xf>
    <xf numFmtId="0" fontId="1" fillId="0" borderId="28" xfId="0" applyFont="1" applyBorder="1" applyAlignment="1">
      <alignment vertical="top"/>
    </xf>
    <xf numFmtId="0" fontId="16" fillId="0" borderId="30" xfId="2" applyFont="1" applyBorder="1" applyAlignment="1">
      <alignment horizontal="center" vertical="center"/>
    </xf>
    <xf numFmtId="0" fontId="19" fillId="0" borderId="30" xfId="0" applyFont="1" applyBorder="1" applyAlignment="1">
      <alignment horizontal="left" wrapText="1"/>
    </xf>
    <xf numFmtId="0" fontId="21" fillId="0" borderId="30" xfId="0" applyFont="1" applyBorder="1" applyAlignment="1">
      <alignment horizontal="left" vertical="top"/>
    </xf>
    <xf numFmtId="14" fontId="21" fillId="0" borderId="30" xfId="0" applyNumberFormat="1" applyFont="1" applyBorder="1" applyAlignment="1">
      <alignment horizontal="left" vertical="top"/>
    </xf>
    <xf numFmtId="0" fontId="19" fillId="17" borderId="29" xfId="0" applyFont="1" applyFill="1" applyBorder="1" applyAlignment="1">
      <alignment horizontal="left" vertical="center"/>
    </xf>
    <xf numFmtId="0" fontId="19" fillId="17" borderId="31" xfId="0" applyFont="1" applyFill="1" applyBorder="1" applyAlignment="1">
      <alignment horizontal="left" vertical="center"/>
    </xf>
    <xf numFmtId="0" fontId="19" fillId="17" borderId="32" xfId="0" applyFont="1" applyFill="1" applyBorder="1" applyAlignment="1">
      <alignment horizontal="left" vertical="center"/>
    </xf>
    <xf numFmtId="0" fontId="8" fillId="6" borderId="8"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6" borderId="7" xfId="0" applyFont="1" applyFill="1" applyBorder="1" applyAlignment="1">
      <alignment horizontal="center" vertical="top" wrapText="1"/>
    </xf>
    <xf numFmtId="0" fontId="3" fillId="6" borderId="8" xfId="0" applyFont="1" applyFill="1" applyBorder="1" applyAlignment="1">
      <alignment horizontal="center" vertical="top"/>
    </xf>
    <xf numFmtId="0" fontId="3" fillId="6" borderId="9" xfId="0" applyFont="1" applyFill="1" applyBorder="1" applyAlignment="1">
      <alignment horizontal="center" vertical="top"/>
    </xf>
    <xf numFmtId="0" fontId="3" fillId="6" borderId="7" xfId="0" applyFont="1" applyFill="1" applyBorder="1" applyAlignment="1">
      <alignment horizontal="center" vertical="top"/>
    </xf>
    <xf numFmtId="0" fontId="2" fillId="0" borderId="9" xfId="0" applyFont="1" applyBorder="1" applyAlignment="1">
      <alignment vertical="top"/>
    </xf>
    <xf numFmtId="0" fontId="2" fillId="0" borderId="7" xfId="0" applyFont="1" applyBorder="1" applyAlignment="1">
      <alignment vertical="top"/>
    </xf>
    <xf numFmtId="0" fontId="6" fillId="0" borderId="0" xfId="0" applyFont="1" applyAlignment="1">
      <alignment horizontal="left" vertical="top" wrapText="1"/>
    </xf>
    <xf numFmtId="0" fontId="7" fillId="4" borderId="5" xfId="0" applyFont="1" applyFill="1" applyBorder="1" applyAlignment="1">
      <alignment horizontal="center" vertical="top"/>
    </xf>
    <xf numFmtId="0" fontId="2" fillId="0" borderId="6" xfId="0" applyFont="1" applyBorder="1" applyAlignment="1">
      <alignment vertical="top"/>
    </xf>
    <xf numFmtId="0" fontId="2" fillId="0" borderId="22" xfId="0" applyFont="1" applyBorder="1" applyAlignment="1">
      <alignment vertical="top"/>
    </xf>
    <xf numFmtId="0" fontId="3" fillId="5" borderId="8" xfId="0" applyFont="1" applyFill="1" applyBorder="1" applyAlignment="1">
      <alignment vertical="top" wrapText="1"/>
    </xf>
    <xf numFmtId="0" fontId="8" fillId="6" borderId="28" xfId="0" applyFont="1" applyFill="1" applyBorder="1" applyAlignment="1">
      <alignment horizontal="center" vertical="top" wrapText="1"/>
    </xf>
    <xf numFmtId="0" fontId="2" fillId="0" borderId="12" xfId="0" applyFont="1" applyBorder="1" applyAlignment="1">
      <alignment vertical="top"/>
    </xf>
    <xf numFmtId="0" fontId="6" fillId="0" borderId="8" xfId="0" applyFont="1" applyBorder="1" applyAlignment="1">
      <alignment horizontal="left" vertical="top" wrapText="1"/>
    </xf>
    <xf numFmtId="0" fontId="6" fillId="2" borderId="8" xfId="0" applyFont="1" applyFill="1" applyBorder="1" applyAlignment="1">
      <alignment vertical="top" wrapText="1"/>
    </xf>
    <xf numFmtId="14" fontId="6" fillId="2" borderId="8" xfId="0" applyNumberFormat="1" applyFont="1" applyFill="1" applyBorder="1" applyAlignment="1">
      <alignment horizontal="center" vertical="top" wrapText="1"/>
    </xf>
    <xf numFmtId="14" fontId="6" fillId="2" borderId="9" xfId="0" applyNumberFormat="1" applyFont="1" applyFill="1" applyBorder="1" applyAlignment="1">
      <alignment horizontal="center" vertical="top" wrapText="1"/>
    </xf>
    <xf numFmtId="14" fontId="6" fillId="2" borderId="7" xfId="0" applyNumberFormat="1" applyFont="1" applyFill="1" applyBorder="1" applyAlignment="1">
      <alignment horizontal="center" vertical="top" wrapText="1"/>
    </xf>
    <xf numFmtId="0" fontId="3" fillId="6" borderId="8" xfId="0" applyFont="1" applyFill="1" applyBorder="1" applyAlignment="1">
      <alignment horizontal="center" vertical="top" wrapText="1"/>
    </xf>
    <xf numFmtId="0" fontId="6" fillId="0" borderId="8" xfId="0" applyFont="1" applyBorder="1" applyAlignment="1">
      <alignment horizontal="left" vertical="top"/>
    </xf>
    <xf numFmtId="0" fontId="25" fillId="0" borderId="28" xfId="0" applyFont="1" applyBorder="1" applyAlignment="1">
      <alignment horizontal="center" vertical="center" wrapText="1"/>
    </xf>
    <xf numFmtId="0" fontId="25" fillId="0" borderId="12" xfId="0" applyFont="1" applyBorder="1" applyAlignment="1">
      <alignment horizontal="center" vertical="center" wrapText="1"/>
    </xf>
    <xf numFmtId="0" fontId="24" fillId="18" borderId="28" xfId="0" applyFont="1" applyFill="1" applyBorder="1" applyAlignment="1">
      <alignment horizontal="center" vertical="top"/>
    </xf>
    <xf numFmtId="0" fontId="24" fillId="18" borderId="12" xfId="0" applyFont="1" applyFill="1" applyBorder="1" applyAlignment="1">
      <alignment horizontal="center" vertical="top"/>
    </xf>
    <xf numFmtId="0" fontId="4" fillId="11" borderId="3" xfId="0" applyFont="1" applyFill="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47" xfId="0" applyFont="1" applyBorder="1" applyAlignment="1">
      <alignment horizontal="left" vertical="top" wrapText="1"/>
    </xf>
    <xf numFmtId="0" fontId="25" fillId="0" borderId="29" xfId="0" applyFont="1" applyBorder="1" applyAlignment="1">
      <alignment horizontal="left" vertical="top" wrapText="1"/>
    </xf>
    <xf numFmtId="0" fontId="25" fillId="0" borderId="32" xfId="0" applyFont="1" applyBorder="1" applyAlignment="1">
      <alignment horizontal="left" vertical="top" wrapText="1"/>
    </xf>
    <xf numFmtId="0" fontId="25" fillId="0" borderId="37" xfId="0" applyFont="1" applyBorder="1" applyAlignment="1">
      <alignment horizontal="left" vertical="top" wrapText="1"/>
    </xf>
    <xf numFmtId="0" fontId="25" fillId="0" borderId="36" xfId="0" applyFont="1" applyBorder="1" applyAlignment="1">
      <alignment horizontal="left" vertical="top" wrapText="1"/>
    </xf>
    <xf numFmtId="0" fontId="25" fillId="0" borderId="7" xfId="0" applyFont="1" applyBorder="1" applyAlignment="1">
      <alignment horizontal="left" vertical="top" wrapText="1"/>
    </xf>
    <xf numFmtId="0" fontId="25" fillId="0" borderId="48" xfId="0" applyFont="1" applyBorder="1" applyAlignment="1">
      <alignment horizontal="left" vertical="top" wrapText="1"/>
    </xf>
    <xf numFmtId="0" fontId="25" fillId="0" borderId="49" xfId="0" applyFont="1" applyBorder="1" applyAlignment="1">
      <alignment horizontal="left" vertical="top" wrapText="1"/>
    </xf>
    <xf numFmtId="0" fontId="4" fillId="11" borderId="2" xfId="0" applyFont="1" applyFill="1" applyBorder="1" applyAlignment="1">
      <alignment horizontal="left" vertical="top" wrapText="1"/>
    </xf>
    <xf numFmtId="0" fontId="4" fillId="11" borderId="16" xfId="0" applyFont="1" applyFill="1" applyBorder="1" applyAlignment="1">
      <alignment horizontal="left" vertical="top" wrapText="1"/>
    </xf>
    <xf numFmtId="0" fontId="4" fillId="11" borderId="11" xfId="0" applyFont="1" applyFill="1" applyBorder="1" applyAlignment="1">
      <alignment horizontal="left" vertical="top" wrapText="1"/>
    </xf>
    <xf numFmtId="0" fontId="4" fillId="11" borderId="12" xfId="0" applyFont="1" applyFill="1" applyBorder="1" applyAlignment="1">
      <alignment horizontal="left" vertical="top" wrapText="1"/>
    </xf>
    <xf numFmtId="0" fontId="25" fillId="0" borderId="48" xfId="0" applyFont="1" applyBorder="1" applyAlignment="1">
      <alignment horizontal="center" vertical="top" wrapText="1"/>
    </xf>
    <xf numFmtId="0" fontId="25" fillId="0" borderId="49" xfId="0" applyFont="1" applyBorder="1" applyAlignment="1">
      <alignment horizontal="center" vertical="top" wrapText="1"/>
    </xf>
    <xf numFmtId="0" fontId="25" fillId="0" borderId="10" xfId="0" applyFont="1" applyBorder="1" applyAlignment="1">
      <alignment horizontal="center" vertical="center" wrapText="1"/>
    </xf>
    <xf numFmtId="0" fontId="25" fillId="0" borderId="45" xfId="0" applyFont="1" applyBorder="1" applyAlignment="1">
      <alignment horizontal="left" vertical="top" wrapText="1"/>
    </xf>
    <xf numFmtId="0" fontId="25" fillId="0" borderId="46" xfId="0" applyFont="1" applyBorder="1" applyAlignment="1">
      <alignment horizontal="left" vertical="top" wrapText="1"/>
    </xf>
    <xf numFmtId="0" fontId="1" fillId="14" borderId="50" xfId="0" applyFont="1" applyFill="1" applyBorder="1" applyAlignment="1">
      <alignment horizontal="left" vertical="top" wrapText="1"/>
    </xf>
    <xf numFmtId="0" fontId="1" fillId="14" borderId="7" xfId="0" applyFont="1" applyFill="1" applyBorder="1" applyAlignment="1">
      <alignment horizontal="left" vertical="top" wrapText="1"/>
    </xf>
    <xf numFmtId="0" fontId="4" fillId="11" borderId="28" xfId="0" applyFont="1" applyFill="1" applyBorder="1" applyAlignment="1">
      <alignment horizontal="left" vertical="top"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3" xfId="0" applyFont="1" applyBorder="1" applyAlignment="1">
      <alignment horizontal="left" vertical="top" wrapText="1"/>
    </xf>
    <xf numFmtId="0" fontId="4" fillId="12" borderId="16" xfId="0" applyFont="1" applyFill="1" applyBorder="1" applyAlignment="1">
      <alignment horizontal="left" vertical="top" wrapText="1"/>
    </xf>
    <xf numFmtId="0" fontId="25" fillId="0" borderId="38" xfId="0" applyFont="1" applyBorder="1" applyAlignment="1">
      <alignment horizontal="left" vertical="top" wrapText="1"/>
    </xf>
    <xf numFmtId="0" fontId="25" fillId="0" borderId="35" xfId="0" applyFont="1" applyBorder="1" applyAlignment="1">
      <alignment horizontal="left" vertical="top" wrapText="1"/>
    </xf>
    <xf numFmtId="0" fontId="4" fillId="23" borderId="53" xfId="0" applyFont="1" applyFill="1" applyBorder="1" applyAlignment="1">
      <alignment horizontal="center" vertical="top" wrapText="1"/>
    </xf>
    <xf numFmtId="0" fontId="4" fillId="23" borderId="54" xfId="0" applyFont="1" applyFill="1" applyBorder="1" applyAlignment="1">
      <alignment horizontal="center" vertical="top" wrapText="1"/>
    </xf>
    <xf numFmtId="0" fontId="4" fillId="23" borderId="55" xfId="0" applyFont="1" applyFill="1" applyBorder="1" applyAlignment="1">
      <alignment horizontal="center" vertical="top" wrapText="1"/>
    </xf>
    <xf numFmtId="0" fontId="4" fillId="15" borderId="53" xfId="0" applyFont="1" applyFill="1" applyBorder="1" applyAlignment="1">
      <alignment horizontal="center" vertical="top" wrapText="1"/>
    </xf>
    <xf numFmtId="0" fontId="4" fillId="15" borderId="54" xfId="0" applyFont="1" applyFill="1" applyBorder="1" applyAlignment="1">
      <alignment horizontal="center" vertical="top" wrapText="1"/>
    </xf>
    <xf numFmtId="0" fontId="4" fillId="15" borderId="55" xfId="0" applyFont="1" applyFill="1" applyBorder="1" applyAlignment="1">
      <alignment horizontal="center" vertical="top" wrapText="1"/>
    </xf>
    <xf numFmtId="0" fontId="24" fillId="19" borderId="1" xfId="0" applyFont="1" applyFill="1" applyBorder="1" applyAlignment="1">
      <alignment horizontal="center" vertical="top"/>
    </xf>
    <xf numFmtId="0" fontId="24" fillId="19" borderId="25" xfId="0" applyFont="1" applyFill="1" applyBorder="1" applyAlignment="1">
      <alignment horizontal="center" vertical="top"/>
    </xf>
    <xf numFmtId="0" fontId="24" fillId="19" borderId="27" xfId="0" applyFont="1" applyFill="1" applyBorder="1" applyAlignment="1">
      <alignment horizontal="center" vertical="top"/>
    </xf>
    <xf numFmtId="0" fontId="24" fillId="19" borderId="13" xfId="0" applyFont="1" applyFill="1" applyBorder="1" applyAlignment="1">
      <alignment horizontal="center" vertical="top"/>
    </xf>
    <xf numFmtId="0" fontId="25" fillId="0" borderId="44" xfId="0" applyFont="1" applyBorder="1" applyAlignment="1">
      <alignment vertical="center" wrapText="1"/>
    </xf>
    <xf numFmtId="0" fontId="25" fillId="0" borderId="40" xfId="0" applyFont="1" applyBorder="1" applyAlignment="1">
      <alignment vertical="center" wrapText="1"/>
    </xf>
    <xf numFmtId="0" fontId="25" fillId="0" borderId="34" xfId="0" applyFont="1" applyBorder="1" applyAlignment="1">
      <alignment vertical="center" wrapText="1"/>
    </xf>
    <xf numFmtId="0" fontId="24" fillId="22" borderId="8" xfId="0" applyFont="1" applyFill="1" applyBorder="1" applyAlignment="1">
      <alignment horizontal="left"/>
    </xf>
    <xf numFmtId="0" fontId="24" fillId="22" borderId="9" xfId="0" applyFont="1" applyFill="1" applyBorder="1" applyAlignment="1">
      <alignment horizontal="left"/>
    </xf>
    <xf numFmtId="0" fontId="24" fillId="22" borderId="7" xfId="0" applyFont="1" applyFill="1" applyBorder="1" applyAlignment="1">
      <alignment horizontal="left"/>
    </xf>
    <xf numFmtId="0" fontId="1" fillId="15" borderId="8" xfId="0" applyFont="1" applyFill="1" applyBorder="1" applyAlignment="1">
      <alignment horizontal="left"/>
    </xf>
    <xf numFmtId="0" fontId="24" fillId="15" borderId="9" xfId="0" applyFont="1" applyFill="1" applyBorder="1" applyAlignment="1">
      <alignment horizontal="left"/>
    </xf>
    <xf numFmtId="0" fontId="24" fillId="15" borderId="7" xfId="0" applyFont="1" applyFill="1" applyBorder="1" applyAlignment="1">
      <alignment horizontal="left"/>
    </xf>
    <xf numFmtId="0" fontId="1" fillId="14" borderId="50" xfId="0" applyFont="1" applyFill="1" applyBorder="1" applyAlignment="1">
      <alignment vertical="top" wrapText="1"/>
    </xf>
    <xf numFmtId="0" fontId="1" fillId="14" borderId="7" xfId="0" applyFont="1" applyFill="1" applyBorder="1" applyAlignment="1">
      <alignment vertical="top" wrapText="1"/>
    </xf>
    <xf numFmtId="0" fontId="25" fillId="0" borderId="8" xfId="0" applyFont="1" applyBorder="1" applyAlignment="1">
      <alignment horizontal="center" vertical="top"/>
    </xf>
    <xf numFmtId="0" fontId="25" fillId="0" borderId="7" xfId="0" applyFont="1" applyBorder="1" applyAlignment="1">
      <alignment horizontal="center" vertical="top"/>
    </xf>
    <xf numFmtId="0" fontId="1" fillId="14" borderId="3" xfId="0" applyFont="1" applyFill="1" applyBorder="1" applyAlignment="1">
      <alignment vertical="top" wrapText="1"/>
    </xf>
    <xf numFmtId="0" fontId="1" fillId="14" borderId="3" xfId="0" applyFont="1" applyFill="1" applyBorder="1" applyAlignment="1">
      <alignment horizontal="left" vertical="top" wrapText="1"/>
    </xf>
    <xf numFmtId="0" fontId="25" fillId="0" borderId="50" xfId="0" applyFont="1" applyBorder="1" applyAlignment="1">
      <alignment horizontal="left" vertical="top" wrapText="1"/>
    </xf>
    <xf numFmtId="0" fontId="4" fillId="11" borderId="10" xfId="0" applyFont="1" applyFill="1" applyBorder="1" applyAlignment="1">
      <alignment horizontal="left" vertical="top" wrapText="1"/>
    </xf>
    <xf numFmtId="0" fontId="25" fillId="0" borderId="8" xfId="0" applyFont="1" applyBorder="1" applyAlignment="1">
      <alignment horizontal="left" vertical="top"/>
    </xf>
    <xf numFmtId="0" fontId="25" fillId="0" borderId="7" xfId="0" applyFont="1" applyBorder="1" applyAlignment="1">
      <alignment horizontal="left" vertical="top"/>
    </xf>
  </cellXfs>
  <cellStyles count="6">
    <cellStyle name="Hyperlink" xfId="5" builtinId="8"/>
    <cellStyle name="Normal" xfId="0" builtinId="0"/>
    <cellStyle name="Normal 17" xfId="4" xr:uid="{B3A078E7-7112-49BD-8611-383143D3649E}"/>
    <cellStyle name="Normal 2 2" xfId="1" xr:uid="{0B9FD2A6-DF9C-4FBC-9809-BDF87E6C9832}"/>
    <cellStyle name="Normal 7" xfId="2" xr:uid="{40D8A374-FB5B-4A30-8C7D-C5355430ECF6}"/>
    <cellStyle name="Normal_Sheet1" xfId="3" xr:uid="{A54E35BE-2289-4131-B245-46CCACE7BADF}"/>
  </cellStyles>
  <dxfs count="431">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249977111117893"/>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249977111117893"/>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249977111117893"/>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249977111117893"/>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249977111117893"/>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A5A5A5"/>
          <bgColor rgb="FFA5A5A5"/>
        </patternFill>
      </fill>
      <border>
        <left style="thin">
          <color rgb="FF000000"/>
        </left>
        <right style="thin">
          <color rgb="FF000000"/>
        </right>
        <top style="thin">
          <color rgb="FF000000"/>
        </top>
        <bottom style="thin">
          <color rgb="FF000000"/>
        </bottom>
      </border>
    </dxf>
    <dxf>
      <fill>
        <patternFill patternType="solid">
          <fgColor rgb="FFECECEC"/>
          <bgColor rgb="FFECECEC"/>
        </patternFill>
      </fill>
      <border>
        <left style="thin">
          <color rgb="FF000000"/>
        </left>
        <right style="thin">
          <color rgb="FF000000"/>
        </right>
        <top style="thin">
          <color rgb="FF000000"/>
        </top>
        <bottom style="thin">
          <color rgb="FF000000"/>
        </bottom>
      </border>
    </dxf>
    <dxf>
      <fill>
        <patternFill patternType="solid">
          <fgColor rgb="FFA8D08D"/>
          <bgColor rgb="FFA8D08D"/>
        </patternFill>
      </fill>
      <border>
        <left style="thin">
          <color rgb="FF000000"/>
        </left>
        <right style="thin">
          <color rgb="FF000000"/>
        </right>
        <top style="thin">
          <color rgb="FF000000"/>
        </top>
        <bottom style="thin">
          <color rgb="FF000000"/>
        </bottom>
      </border>
    </dxf>
    <dxf>
      <fill>
        <patternFill patternType="solid">
          <bgColor rgb="FFFF0000"/>
        </patternFill>
      </fill>
      <border>
        <left style="thin">
          <color rgb="FF000000"/>
        </left>
        <right style="thin">
          <color rgb="FF000000"/>
        </right>
        <top style="thin">
          <color rgb="FF000000"/>
        </top>
        <bottom style="thin">
          <color rgb="FF000000"/>
        </bottom>
      </border>
    </dxf>
    <dxf>
      <fill>
        <patternFill>
          <bgColor theme="0" tint="-0.249977111117893"/>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249977111117893"/>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249977111117893"/>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249977111117893"/>
        </patternFill>
      </fill>
    </dxf>
    <dxf>
      <fill>
        <patternFill>
          <bgColor theme="0" tint="-0.14999847407452621"/>
        </patternFill>
      </fill>
    </dxf>
    <dxf>
      <fill>
        <patternFill>
          <bgColor theme="0" tint="-0.149998474074526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1" Type="http://schemas.openxmlformats.org/officeDocument/2006/relationships/theme" Target="theme/theme1.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xdr:row>
      <xdr:rowOff>47625</xdr:rowOff>
    </xdr:from>
    <xdr:to>
      <xdr:col>0</xdr:col>
      <xdr:colOff>1371600</xdr:colOff>
      <xdr:row>1</xdr:row>
      <xdr:rowOff>1247775</xdr:rowOff>
    </xdr:to>
    <xdr:pic>
      <xdr:nvPicPr>
        <xdr:cNvPr id="2" name="図 1">
          <a:extLst>
            <a:ext uri="{FF2B5EF4-FFF2-40B4-BE49-F238E27FC236}">
              <a16:creationId xmlns:a16="http://schemas.microsoft.com/office/drawing/2014/main" id="{72121A27-A164-4032-AB95-06DDBC45C4A7}"/>
            </a:ext>
          </a:extLst>
        </xdr:cNvPr>
        <xdr:cNvPicPr/>
      </xdr:nvPicPr>
      <xdr:blipFill>
        <a:blip xmlns:r="http://schemas.openxmlformats.org/officeDocument/2006/relationships" r:embed="rId1"/>
        <a:stretch/>
      </xdr:blipFill>
      <xdr:spPr>
        <a:xfrm>
          <a:off x="171450" y="209550"/>
          <a:ext cx="1200150" cy="1200150"/>
        </a:xfrm>
        <a:prstGeom prst="rect">
          <a:avLst/>
        </a:prstGeom>
        <a:ln w="0">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3" Type="http://schemas.openxmlformats.org/officeDocument/2006/relationships/hyperlink" Target="https://agentvista.ai/agent-space" TargetMode="External"/><Relationship Id="rId18" Type="http://schemas.openxmlformats.org/officeDocument/2006/relationships/hyperlink" Target="https://agentvista.ai/agent-space" TargetMode="External"/><Relationship Id="rId26" Type="http://schemas.openxmlformats.org/officeDocument/2006/relationships/hyperlink" Target="https://insight.fsoft.com.vn/jira9/browse/AGENTVISTA-313" TargetMode="External"/><Relationship Id="rId39" Type="http://schemas.openxmlformats.org/officeDocument/2006/relationships/hyperlink" Target="https://insight.fsoft.com.vn/jira9/browse/AGENTVISTA-348" TargetMode="External"/><Relationship Id="rId21" Type="http://schemas.openxmlformats.org/officeDocument/2006/relationships/hyperlink" Target="https://agentvista.ai/agent-space" TargetMode="External"/><Relationship Id="rId34" Type="http://schemas.openxmlformats.org/officeDocument/2006/relationships/hyperlink" Target="https://insight.fsoft.com.vn/jira9/browse/AGENTVISTA-291" TargetMode="External"/><Relationship Id="rId42" Type="http://schemas.openxmlformats.org/officeDocument/2006/relationships/hyperlink" Target="https://insight.fsoft.com.vn/jira9/browse/AGENTVISTA-320" TargetMode="External"/><Relationship Id="rId47" Type="http://schemas.openxmlformats.org/officeDocument/2006/relationships/hyperlink" Target="https://insight.fsoft.com.vn/jira9/browse/AGENTVISTA-337" TargetMode="External"/><Relationship Id="rId50" Type="http://schemas.openxmlformats.org/officeDocument/2006/relationships/hyperlink" Target="https://insight.fsoft.com.vn/jira9/browse/AGENTVISTA-419" TargetMode="External"/><Relationship Id="rId7" Type="http://schemas.openxmlformats.org/officeDocument/2006/relationships/hyperlink" Target="https://agentvista.ai/agent-space" TargetMode="External"/><Relationship Id="rId2" Type="http://schemas.openxmlformats.org/officeDocument/2006/relationships/hyperlink" Target="https://agentvista.ai/agent-space" TargetMode="External"/><Relationship Id="rId16" Type="http://schemas.openxmlformats.org/officeDocument/2006/relationships/hyperlink" Target="https://agentvista.ai/agent-space" TargetMode="External"/><Relationship Id="rId29" Type="http://schemas.openxmlformats.org/officeDocument/2006/relationships/hyperlink" Target="https://insight.fsoft.com.vn/jira9/browse/AGENTVISTA-308" TargetMode="External"/><Relationship Id="rId11" Type="http://schemas.openxmlformats.org/officeDocument/2006/relationships/hyperlink" Target="https://agentvista.ai/agent-space" TargetMode="External"/><Relationship Id="rId24" Type="http://schemas.openxmlformats.org/officeDocument/2006/relationships/hyperlink" Target="https://agentvista.ai/agent-space" TargetMode="External"/><Relationship Id="rId32" Type="http://schemas.openxmlformats.org/officeDocument/2006/relationships/hyperlink" Target="https://insight.fsoft.com.vn/jira9/browse/AGENTVISTA-311" TargetMode="External"/><Relationship Id="rId37" Type="http://schemas.openxmlformats.org/officeDocument/2006/relationships/hyperlink" Target="https://insight.fsoft.com.vn/jira9/browse/AGENTVISTA-317" TargetMode="External"/><Relationship Id="rId40" Type="http://schemas.openxmlformats.org/officeDocument/2006/relationships/hyperlink" Target="https://insight.fsoft.com.vn/jira9/browse/AGENTVISTA-348" TargetMode="External"/><Relationship Id="rId45" Type="http://schemas.openxmlformats.org/officeDocument/2006/relationships/hyperlink" Target="https://insight.fsoft.com.vn/jira9/browse/AGENTVISTA-287" TargetMode="External"/><Relationship Id="rId5" Type="http://schemas.openxmlformats.org/officeDocument/2006/relationships/hyperlink" Target="https://agentvista.ai/agent-space" TargetMode="External"/><Relationship Id="rId15" Type="http://schemas.openxmlformats.org/officeDocument/2006/relationships/hyperlink" Target="https://agentvista.ai/agent-space" TargetMode="External"/><Relationship Id="rId23" Type="http://schemas.openxmlformats.org/officeDocument/2006/relationships/hyperlink" Target="https://agentvista.ai/agent-space" TargetMode="External"/><Relationship Id="rId28" Type="http://schemas.openxmlformats.org/officeDocument/2006/relationships/hyperlink" Target="https://insight.fsoft.com.vn/jira9/browse/AGENTVISTA-309" TargetMode="External"/><Relationship Id="rId36" Type="http://schemas.openxmlformats.org/officeDocument/2006/relationships/hyperlink" Target="https://insight.fsoft.com.vn/jira9/browse/AGENTVISTA-339" TargetMode="External"/><Relationship Id="rId49" Type="http://schemas.openxmlformats.org/officeDocument/2006/relationships/hyperlink" Target="https://insight.fsoft.com.vn/jira9/browse/AGENTVISTA-418" TargetMode="External"/><Relationship Id="rId10" Type="http://schemas.openxmlformats.org/officeDocument/2006/relationships/hyperlink" Target="https://agentvista.ai/agent-space" TargetMode="External"/><Relationship Id="rId19" Type="http://schemas.openxmlformats.org/officeDocument/2006/relationships/hyperlink" Target="https://agentvista.ai/agent-space" TargetMode="External"/><Relationship Id="rId31" Type="http://schemas.openxmlformats.org/officeDocument/2006/relationships/hyperlink" Target="https://insight.fsoft.com.vn/jira9/browse/AGENTVISTA-291" TargetMode="External"/><Relationship Id="rId44" Type="http://schemas.openxmlformats.org/officeDocument/2006/relationships/hyperlink" Target="https://insight.fsoft.com.vn/jira9/browse/AGENTVISTA-361" TargetMode="External"/><Relationship Id="rId4" Type="http://schemas.openxmlformats.org/officeDocument/2006/relationships/hyperlink" Target="https://agentvista.ai/agent-space" TargetMode="External"/><Relationship Id="rId9" Type="http://schemas.openxmlformats.org/officeDocument/2006/relationships/hyperlink" Target="https://agentvista.ai/agent-space" TargetMode="External"/><Relationship Id="rId14" Type="http://schemas.openxmlformats.org/officeDocument/2006/relationships/hyperlink" Target="https://agentvista.ai/agent-space" TargetMode="External"/><Relationship Id="rId22" Type="http://schemas.openxmlformats.org/officeDocument/2006/relationships/hyperlink" Target="https://agentvista.ai/agent-space" TargetMode="External"/><Relationship Id="rId27" Type="http://schemas.openxmlformats.org/officeDocument/2006/relationships/hyperlink" Target="https://insight.fsoft.com.vn/jira9/browse/AGENTVISTA-325" TargetMode="External"/><Relationship Id="rId30" Type="http://schemas.openxmlformats.org/officeDocument/2006/relationships/hyperlink" Target="https://insight.fsoft.com.vn/jira9/browse/AGENTVISTA-286" TargetMode="External"/><Relationship Id="rId35" Type="http://schemas.openxmlformats.org/officeDocument/2006/relationships/hyperlink" Target="https://insight.fsoft.com.vn/jira9/browse/AGENTVISTA-347" TargetMode="External"/><Relationship Id="rId43" Type="http://schemas.openxmlformats.org/officeDocument/2006/relationships/hyperlink" Target="https://insight.fsoft.com.vn/jira9/browse/AGENTVISTA-342" TargetMode="External"/><Relationship Id="rId48" Type="http://schemas.openxmlformats.org/officeDocument/2006/relationships/hyperlink" Target="https://insight.fsoft.com.vn/jira9/browse/AGENTVISTA-347" TargetMode="External"/><Relationship Id="rId8" Type="http://schemas.openxmlformats.org/officeDocument/2006/relationships/hyperlink" Target="https://agentvista.ai/agent-space" TargetMode="External"/><Relationship Id="rId3" Type="http://schemas.openxmlformats.org/officeDocument/2006/relationships/hyperlink" Target="https://agentvista.ai/agent-space" TargetMode="External"/><Relationship Id="rId12" Type="http://schemas.openxmlformats.org/officeDocument/2006/relationships/hyperlink" Target="https://agentvista.ai/agent-space" TargetMode="External"/><Relationship Id="rId17" Type="http://schemas.openxmlformats.org/officeDocument/2006/relationships/hyperlink" Target="https://agentvista.ai/agent-space" TargetMode="External"/><Relationship Id="rId25" Type="http://schemas.openxmlformats.org/officeDocument/2006/relationships/hyperlink" Target="https://agentvista.ai/agent-space" TargetMode="External"/><Relationship Id="rId33" Type="http://schemas.openxmlformats.org/officeDocument/2006/relationships/hyperlink" Target="https://insight.fsoft.com.vn/jira9/browse/AGENTVISTA-307" TargetMode="External"/><Relationship Id="rId38" Type="http://schemas.openxmlformats.org/officeDocument/2006/relationships/hyperlink" Target="https://insight.fsoft.com.vn/jira9/browse/AGENTVISTA-318" TargetMode="External"/><Relationship Id="rId46" Type="http://schemas.openxmlformats.org/officeDocument/2006/relationships/hyperlink" Target="https://insight.fsoft.com.vn/jira9/browse/AGENTVISTA-313" TargetMode="External"/><Relationship Id="rId20" Type="http://schemas.openxmlformats.org/officeDocument/2006/relationships/hyperlink" Target="https://agentvista.ai/agent-space" TargetMode="External"/><Relationship Id="rId41" Type="http://schemas.openxmlformats.org/officeDocument/2006/relationships/hyperlink" Target="https://insight.fsoft.com.vn/jira9/browse/AGENTVISTA-360" TargetMode="External"/><Relationship Id="rId1" Type="http://schemas.openxmlformats.org/officeDocument/2006/relationships/hyperlink" Target="https://agentvista.ai/agent-space" TargetMode="External"/><Relationship Id="rId6" Type="http://schemas.openxmlformats.org/officeDocument/2006/relationships/hyperlink" Target="https://agentvista.ai/agent-spac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agentvista.ai/agent-space" TargetMode="External"/><Relationship Id="rId3" Type="http://schemas.openxmlformats.org/officeDocument/2006/relationships/hyperlink" Target="https://agentvista.ai/agent-space" TargetMode="External"/><Relationship Id="rId7" Type="http://schemas.openxmlformats.org/officeDocument/2006/relationships/hyperlink" Target="https://agentvista.ai/agent-space" TargetMode="External"/><Relationship Id="rId12" Type="http://schemas.openxmlformats.org/officeDocument/2006/relationships/hyperlink" Target="https://agentvista.ai/agent-space" TargetMode="External"/><Relationship Id="rId2" Type="http://schemas.openxmlformats.org/officeDocument/2006/relationships/hyperlink" Target="https://agentvista.ai/agent-space" TargetMode="External"/><Relationship Id="rId1" Type="http://schemas.openxmlformats.org/officeDocument/2006/relationships/hyperlink" Target="https://agentvista.ai/agent-space" TargetMode="External"/><Relationship Id="rId6" Type="http://schemas.openxmlformats.org/officeDocument/2006/relationships/hyperlink" Target="https://agentvista.ai/agent-space" TargetMode="External"/><Relationship Id="rId11" Type="http://schemas.openxmlformats.org/officeDocument/2006/relationships/hyperlink" Target="https://agentvista.ai/agent-space" TargetMode="External"/><Relationship Id="rId5" Type="http://schemas.openxmlformats.org/officeDocument/2006/relationships/hyperlink" Target="https://agentvista.ai/agent-space" TargetMode="External"/><Relationship Id="rId10" Type="http://schemas.openxmlformats.org/officeDocument/2006/relationships/hyperlink" Target="https://agentvista.ai/agent-space" TargetMode="External"/><Relationship Id="rId4" Type="http://schemas.openxmlformats.org/officeDocument/2006/relationships/hyperlink" Target="https://agentvista.ai/agent-space" TargetMode="External"/><Relationship Id="rId9" Type="http://schemas.openxmlformats.org/officeDocument/2006/relationships/hyperlink" Target="https://agentvista.ai/agent-spac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gentvista.ai/agent-space" TargetMode="External"/><Relationship Id="rId13" Type="http://schemas.openxmlformats.org/officeDocument/2006/relationships/hyperlink" Target="https://agentvista.ai/agent-space" TargetMode="External"/><Relationship Id="rId3" Type="http://schemas.openxmlformats.org/officeDocument/2006/relationships/hyperlink" Target="https://agentvista.ai/agent-space" TargetMode="External"/><Relationship Id="rId7" Type="http://schemas.openxmlformats.org/officeDocument/2006/relationships/hyperlink" Target="https://agentvista.ai/agent-space" TargetMode="External"/><Relationship Id="rId12" Type="http://schemas.openxmlformats.org/officeDocument/2006/relationships/hyperlink" Target="https://agentvista.ai/agent-space" TargetMode="External"/><Relationship Id="rId2" Type="http://schemas.openxmlformats.org/officeDocument/2006/relationships/hyperlink" Target="https://agentvista.ai/agent-space" TargetMode="External"/><Relationship Id="rId1" Type="http://schemas.openxmlformats.org/officeDocument/2006/relationships/hyperlink" Target="https://agentvista.ai/agent-space" TargetMode="External"/><Relationship Id="rId6" Type="http://schemas.openxmlformats.org/officeDocument/2006/relationships/hyperlink" Target="https://agentvista.ai/agent-space" TargetMode="External"/><Relationship Id="rId11" Type="http://schemas.openxmlformats.org/officeDocument/2006/relationships/hyperlink" Target="https://agentvista.ai/agent-space" TargetMode="External"/><Relationship Id="rId5" Type="http://schemas.openxmlformats.org/officeDocument/2006/relationships/hyperlink" Target="https://agentvista.ai/agent-space" TargetMode="External"/><Relationship Id="rId10" Type="http://schemas.openxmlformats.org/officeDocument/2006/relationships/hyperlink" Target="https://agentvista.ai/agent-space" TargetMode="External"/><Relationship Id="rId4" Type="http://schemas.openxmlformats.org/officeDocument/2006/relationships/hyperlink" Target="https://agentvista.ai/agent-space" TargetMode="External"/><Relationship Id="rId9" Type="http://schemas.openxmlformats.org/officeDocument/2006/relationships/hyperlink" Target="https://agentvista.ai/agent-space" TargetMode="External"/><Relationship Id="rId14" Type="http://schemas.openxmlformats.org/officeDocument/2006/relationships/hyperlink" Target="https://agentvista.ai/agent-spa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7"/>
  <sheetViews>
    <sheetView showGridLines="0" workbookViewId="0">
      <selection activeCell="F13" sqref="A1:XFD1048576"/>
    </sheetView>
  </sheetViews>
  <sheetFormatPr defaultColWidth="8.7109375" defaultRowHeight="12.75"/>
  <cols>
    <col min="1" max="1" width="26.5703125" customWidth="1"/>
    <col min="2" max="2" width="17.85546875" customWidth="1"/>
    <col min="3" max="3" width="18.28515625" customWidth="1"/>
    <col min="4" max="4" width="17.7109375" customWidth="1"/>
    <col min="5" max="5" width="18" customWidth="1"/>
    <col min="6" max="25" width="9.140625"/>
  </cols>
  <sheetData>
    <row r="1" spans="1:9">
      <c r="A1" s="38"/>
      <c r="B1" s="39"/>
      <c r="D1" s="39"/>
    </row>
    <row r="2" spans="1:9" ht="106.5" customHeight="1">
      <c r="A2" s="40"/>
      <c r="B2" s="205" t="s">
        <v>0</v>
      </c>
      <c r="C2" s="205"/>
      <c r="D2" s="205"/>
      <c r="E2" s="205"/>
      <c r="F2" s="205"/>
      <c r="G2" s="205"/>
      <c r="H2" s="205"/>
      <c r="I2" s="41"/>
    </row>
    <row r="3" spans="1:9" ht="14.25">
      <c r="A3" s="42"/>
      <c r="B3" s="43"/>
      <c r="D3" s="39"/>
      <c r="E3" s="44"/>
      <c r="F3" s="44"/>
      <c r="G3" s="44"/>
    </row>
    <row r="4" spans="1:9" ht="13.5" customHeight="1">
      <c r="A4" s="45" t="s">
        <v>1</v>
      </c>
      <c r="B4" s="206" t="s">
        <v>2</v>
      </c>
      <c r="C4" s="206"/>
      <c r="D4" s="206"/>
      <c r="E4" s="46" t="s">
        <v>3</v>
      </c>
      <c r="F4" s="207" t="s">
        <v>4</v>
      </c>
      <c r="G4" s="207"/>
      <c r="H4" s="207" t="s">
        <v>5</v>
      </c>
    </row>
    <row r="5" spans="1:9" ht="13.5">
      <c r="A5" s="47" t="s">
        <v>6</v>
      </c>
      <c r="B5" s="48" t="s">
        <v>7</v>
      </c>
      <c r="C5" s="49"/>
      <c r="D5" s="50"/>
      <c r="E5" s="46" t="s">
        <v>8</v>
      </c>
      <c r="F5" s="208">
        <v>45806</v>
      </c>
      <c r="G5" s="208"/>
      <c r="H5" s="208"/>
    </row>
    <row r="6" spans="1:9" ht="13.5">
      <c r="A6" s="47" t="s">
        <v>9</v>
      </c>
      <c r="B6" s="209" t="s">
        <v>10</v>
      </c>
      <c r="C6" s="210"/>
      <c r="D6" s="211"/>
      <c r="E6" s="46" t="s">
        <v>11</v>
      </c>
      <c r="F6" s="208" t="s">
        <v>12</v>
      </c>
      <c r="G6" s="208"/>
      <c r="H6" s="208"/>
    </row>
    <row r="7" spans="1:9" ht="14.25">
      <c r="A7" s="38"/>
      <c r="B7" s="39"/>
      <c r="D7" s="39"/>
      <c r="H7" s="51"/>
    </row>
  </sheetData>
  <mergeCells count="6">
    <mergeCell ref="B2:H2"/>
    <mergeCell ref="B4:D4"/>
    <mergeCell ref="F4:H4"/>
    <mergeCell ref="F5:H5"/>
    <mergeCell ref="F6:H6"/>
    <mergeCell ref="B6:D6"/>
  </mergeCells>
  <pageMargins left="0.7" right="0.7" top="0.75" bottom="0.75"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948"/>
  <sheetViews>
    <sheetView showGridLines="0" tabSelected="1" topLeftCell="A15" workbookViewId="0">
      <selection activeCell="C25" sqref="C25"/>
    </sheetView>
  </sheetViews>
  <sheetFormatPr defaultColWidth="12.5703125" defaultRowHeight="15" customHeight="1"/>
  <cols>
    <col min="1" max="1" width="3.42578125" style="10" customWidth="1"/>
    <col min="2" max="2" width="34.140625" style="10" customWidth="1"/>
    <col min="3" max="3" width="11.5703125" style="10" customWidth="1"/>
    <col min="4" max="7" width="7.42578125" style="10" customWidth="1"/>
    <col min="8" max="8" width="10.42578125" style="10" customWidth="1"/>
    <col min="9" max="9" width="7.42578125" style="10" customWidth="1"/>
    <col min="10" max="10" width="13.5703125" style="10" customWidth="1"/>
    <col min="11" max="11" width="12.7109375" style="10" customWidth="1"/>
    <col min="12" max="12" width="11.85546875" style="10" customWidth="1"/>
    <col min="13" max="14" width="13.7109375" style="10" customWidth="1"/>
    <col min="15" max="18" width="8.140625" style="10" customWidth="1"/>
    <col min="19" max="19" width="11.42578125" style="10" customWidth="1"/>
    <col min="20" max="24" width="8.5703125" style="10" customWidth="1"/>
    <col min="25" max="16384" width="12.5703125" style="10"/>
  </cols>
  <sheetData>
    <row r="1" spans="1:24" ht="15.75">
      <c r="A1" s="8"/>
      <c r="B1" s="8"/>
      <c r="C1" s="8"/>
      <c r="D1" s="8"/>
      <c r="E1" s="8"/>
      <c r="F1" s="8"/>
      <c r="G1" s="8"/>
      <c r="H1" s="8"/>
      <c r="I1" s="8"/>
      <c r="J1" s="8"/>
      <c r="K1" s="8"/>
      <c r="L1" s="8"/>
      <c r="M1" s="8"/>
      <c r="N1" s="8"/>
      <c r="O1" s="8"/>
      <c r="P1" s="8"/>
      <c r="Q1" s="8"/>
      <c r="R1" s="8"/>
      <c r="S1" s="8"/>
      <c r="T1" s="8"/>
      <c r="U1" s="8"/>
      <c r="V1" s="8"/>
      <c r="W1" s="8"/>
      <c r="X1" s="8"/>
    </row>
    <row r="2" spans="1:24" ht="15.75">
      <c r="A2" s="8"/>
      <c r="B2" s="8"/>
      <c r="C2" s="8"/>
      <c r="D2" s="8"/>
      <c r="E2" s="8"/>
      <c r="F2" s="8"/>
      <c r="G2" s="8"/>
      <c r="H2" s="8"/>
      <c r="I2" s="8"/>
      <c r="J2" s="8"/>
      <c r="K2" s="8"/>
      <c r="L2" s="8"/>
      <c r="M2" s="8"/>
      <c r="N2" s="8"/>
      <c r="O2" s="8"/>
      <c r="P2" s="8"/>
      <c r="Q2" s="8"/>
      <c r="R2" s="8"/>
      <c r="S2" s="8"/>
      <c r="T2" s="8"/>
      <c r="U2" s="8"/>
      <c r="V2" s="8"/>
      <c r="W2" s="8"/>
      <c r="X2" s="8"/>
    </row>
    <row r="3" spans="1:24" ht="15.75">
      <c r="A3" s="8"/>
      <c r="B3" s="3" t="s">
        <v>13</v>
      </c>
      <c r="C3" s="228" t="s">
        <v>14</v>
      </c>
      <c r="D3" s="218"/>
      <c r="E3" s="218"/>
      <c r="F3" s="218"/>
      <c r="G3" s="218"/>
      <c r="H3" s="218"/>
      <c r="I3" s="218"/>
      <c r="J3" s="218"/>
      <c r="K3" s="218"/>
      <c r="L3" s="218"/>
      <c r="M3" s="218"/>
      <c r="N3" s="218"/>
      <c r="O3" s="218"/>
      <c r="P3" s="218"/>
      <c r="Q3" s="218"/>
      <c r="R3" s="218"/>
      <c r="S3" s="219"/>
      <c r="T3" s="8"/>
      <c r="U3" s="8"/>
      <c r="V3" s="8"/>
      <c r="W3" s="8"/>
      <c r="X3" s="8"/>
    </row>
    <row r="4" spans="1:24" ht="15.75">
      <c r="A4" s="8"/>
      <c r="B4" s="3" t="s">
        <v>15</v>
      </c>
      <c r="C4" s="228" t="s">
        <v>16</v>
      </c>
      <c r="D4" s="218"/>
      <c r="E4" s="218"/>
      <c r="F4" s="218"/>
      <c r="G4" s="218"/>
      <c r="H4" s="218"/>
      <c r="I4" s="218"/>
      <c r="J4" s="218"/>
      <c r="K4" s="218"/>
      <c r="L4" s="218"/>
      <c r="M4" s="218"/>
      <c r="N4" s="218"/>
      <c r="O4" s="218"/>
      <c r="P4" s="218"/>
      <c r="Q4" s="218"/>
      <c r="R4" s="218"/>
      <c r="S4" s="219"/>
      <c r="T4" s="8"/>
      <c r="U4" s="8"/>
      <c r="V4" s="8"/>
      <c r="W4" s="8"/>
      <c r="X4" s="8"/>
    </row>
    <row r="5" spans="1:24" ht="15.75">
      <c r="A5" s="8"/>
      <c r="B5" s="3" t="s">
        <v>17</v>
      </c>
      <c r="C5" s="228" t="s">
        <v>4</v>
      </c>
      <c r="D5" s="218"/>
      <c r="E5" s="218"/>
      <c r="F5" s="218"/>
      <c r="G5" s="218"/>
      <c r="H5" s="218"/>
      <c r="I5" s="218"/>
      <c r="J5" s="218"/>
      <c r="K5" s="218"/>
      <c r="L5" s="218"/>
      <c r="M5" s="218"/>
      <c r="N5" s="218"/>
      <c r="O5" s="218"/>
      <c r="P5" s="218"/>
      <c r="Q5" s="218"/>
      <c r="R5" s="218"/>
      <c r="S5" s="219"/>
      <c r="T5" s="8"/>
      <c r="U5" s="8"/>
      <c r="V5" s="8"/>
      <c r="W5" s="8"/>
      <c r="X5" s="8"/>
    </row>
    <row r="6" spans="1:24" ht="15.75">
      <c r="A6" s="8"/>
      <c r="B6" s="3" t="s">
        <v>18</v>
      </c>
      <c r="C6" s="4" t="s">
        <v>19</v>
      </c>
      <c r="D6" s="228" t="s">
        <v>20</v>
      </c>
      <c r="E6" s="219"/>
      <c r="F6" s="4" t="s">
        <v>21</v>
      </c>
      <c r="G6" s="229">
        <v>45906</v>
      </c>
      <c r="H6" s="230"/>
      <c r="I6" s="231"/>
      <c r="J6" s="8"/>
      <c r="K6" s="8"/>
      <c r="L6" s="8"/>
      <c r="M6" s="8"/>
      <c r="N6" s="8"/>
      <c r="O6" s="8"/>
      <c r="P6" s="8"/>
      <c r="Q6" s="8"/>
      <c r="R6" s="8"/>
      <c r="S6" s="8"/>
      <c r="T6" s="8"/>
      <c r="U6" s="8"/>
      <c r="V6" s="8"/>
      <c r="W6" s="8"/>
      <c r="X6" s="8"/>
    </row>
    <row r="7" spans="1:24" ht="15.75">
      <c r="A7" s="8"/>
      <c r="B7" s="8"/>
      <c r="C7" s="8"/>
      <c r="D7" s="8"/>
      <c r="E7" s="8"/>
      <c r="F7" s="8"/>
      <c r="G7" s="8"/>
      <c r="H7" s="8"/>
      <c r="I7" s="8"/>
      <c r="J7" s="8"/>
      <c r="K7" s="8"/>
      <c r="L7" s="8"/>
      <c r="M7" s="8"/>
      <c r="N7" s="8"/>
      <c r="O7" s="8"/>
      <c r="P7" s="8"/>
      <c r="Q7" s="8"/>
      <c r="R7" s="8"/>
      <c r="S7" s="8"/>
      <c r="T7" s="8"/>
      <c r="U7" s="8"/>
      <c r="V7" s="8"/>
      <c r="W7" s="8"/>
      <c r="X7" s="8"/>
    </row>
    <row r="8" spans="1:24" ht="20.25">
      <c r="A8" s="8"/>
      <c r="B8" s="221" t="s">
        <v>22</v>
      </c>
      <c r="C8" s="222"/>
      <c r="D8" s="222"/>
      <c r="E8" s="222"/>
      <c r="F8" s="222"/>
      <c r="G8" s="222"/>
      <c r="H8" s="222"/>
      <c r="I8" s="222"/>
      <c r="J8" s="222"/>
      <c r="K8" s="222"/>
      <c r="L8" s="222"/>
      <c r="M8" s="222"/>
      <c r="N8" s="222"/>
      <c r="O8" s="222"/>
      <c r="P8" s="222"/>
      <c r="Q8" s="222"/>
      <c r="R8" s="222"/>
      <c r="S8" s="223"/>
      <c r="T8" s="8"/>
      <c r="U8" s="8"/>
      <c r="V8" s="8"/>
      <c r="W8" s="8"/>
      <c r="X8" s="8"/>
    </row>
    <row r="9" spans="1:24" ht="15.75">
      <c r="A9" s="8"/>
      <c r="B9" s="8"/>
      <c r="C9" s="8"/>
      <c r="D9" s="8"/>
      <c r="E9" s="8"/>
      <c r="F9" s="8"/>
      <c r="G9" s="8"/>
      <c r="H9" s="8"/>
      <c r="I9" s="8"/>
      <c r="J9" s="8"/>
      <c r="K9" s="8"/>
      <c r="L9" s="8"/>
      <c r="M9" s="8"/>
      <c r="N9" s="8"/>
      <c r="O9" s="8"/>
      <c r="P9" s="8"/>
      <c r="Q9" s="8"/>
      <c r="R9" s="8"/>
      <c r="S9" s="8"/>
      <c r="T9" s="8"/>
      <c r="U9" s="8"/>
      <c r="V9" s="8"/>
      <c r="W9" s="8"/>
      <c r="X9" s="8"/>
    </row>
    <row r="10" spans="1:24" ht="15.75">
      <c r="A10" s="8"/>
      <c r="B10" s="8"/>
      <c r="C10" s="8"/>
      <c r="D10" s="8"/>
      <c r="E10" s="8"/>
      <c r="F10" s="8"/>
      <c r="G10" s="8"/>
      <c r="H10" s="8"/>
      <c r="I10" s="8"/>
      <c r="J10" s="8"/>
      <c r="K10" s="8"/>
      <c r="L10" s="8"/>
      <c r="M10" s="8"/>
      <c r="N10" s="8"/>
      <c r="O10" s="8"/>
      <c r="P10" s="8"/>
      <c r="Q10" s="8"/>
      <c r="R10" s="8"/>
      <c r="S10" s="8"/>
      <c r="T10" s="8"/>
      <c r="U10" s="8"/>
      <c r="V10" s="8"/>
      <c r="W10" s="8"/>
      <c r="X10" s="8"/>
    </row>
    <row r="11" spans="1:24" ht="15.75">
      <c r="A11" s="8"/>
      <c r="B11" s="224" t="s">
        <v>23</v>
      </c>
      <c r="C11" s="218"/>
      <c r="D11" s="218"/>
      <c r="E11" s="218"/>
      <c r="F11" s="218"/>
      <c r="G11" s="218"/>
      <c r="H11" s="218"/>
      <c r="I11" s="218"/>
      <c r="J11" s="218"/>
      <c r="K11" s="218"/>
      <c r="L11" s="218"/>
      <c r="M11" s="218"/>
      <c r="N11" s="218"/>
      <c r="O11" s="218"/>
      <c r="P11" s="218"/>
      <c r="Q11" s="218"/>
      <c r="R11" s="218"/>
      <c r="S11" s="219"/>
      <c r="T11" s="8"/>
      <c r="U11" s="8"/>
      <c r="V11" s="8"/>
      <c r="W11" s="8"/>
      <c r="X11" s="8"/>
    </row>
    <row r="12" spans="1:24" ht="32.25" customHeight="1">
      <c r="A12" s="8"/>
      <c r="B12" s="225" t="s">
        <v>24</v>
      </c>
      <c r="C12" s="225" t="s">
        <v>25</v>
      </c>
      <c r="D12" s="212" t="s">
        <v>26</v>
      </c>
      <c r="E12" s="213"/>
      <c r="F12" s="213"/>
      <c r="G12" s="213"/>
      <c r="H12" s="213"/>
      <c r="I12" s="213"/>
      <c r="J12" s="213"/>
      <c r="K12" s="213"/>
      <c r="L12" s="213"/>
      <c r="M12" s="213"/>
      <c r="N12" s="214"/>
      <c r="O12" s="212" t="s">
        <v>27</v>
      </c>
      <c r="P12" s="213"/>
      <c r="Q12" s="213"/>
      <c r="R12" s="213"/>
      <c r="S12" s="214"/>
      <c r="T12" s="8"/>
      <c r="U12" s="8"/>
      <c r="V12" s="8"/>
      <c r="W12" s="8"/>
      <c r="X12" s="8"/>
    </row>
    <row r="13" spans="1:24" s="26" customFormat="1" ht="66">
      <c r="A13" s="11"/>
      <c r="B13" s="226"/>
      <c r="C13" s="226"/>
      <c r="D13" s="12" t="s">
        <v>28</v>
      </c>
      <c r="E13" s="12" t="s">
        <v>29</v>
      </c>
      <c r="F13" s="12" t="s">
        <v>30</v>
      </c>
      <c r="G13" s="12" t="s">
        <v>31</v>
      </c>
      <c r="H13" s="12" t="s">
        <v>32</v>
      </c>
      <c r="I13" s="12" t="s">
        <v>33</v>
      </c>
      <c r="J13" s="12" t="s">
        <v>34</v>
      </c>
      <c r="K13" s="12" t="s">
        <v>35</v>
      </c>
      <c r="L13" s="12" t="s">
        <v>36</v>
      </c>
      <c r="M13" s="12" t="s">
        <v>37</v>
      </c>
      <c r="N13" s="12" t="s">
        <v>38</v>
      </c>
      <c r="O13" s="13" t="s">
        <v>39</v>
      </c>
      <c r="P13" s="13" t="s">
        <v>40</v>
      </c>
      <c r="Q13" s="13" t="s">
        <v>41</v>
      </c>
      <c r="R13" s="13" t="s">
        <v>32</v>
      </c>
      <c r="S13" s="13" t="s">
        <v>42</v>
      </c>
      <c r="T13" s="11"/>
      <c r="U13" s="11"/>
      <c r="V13" s="11"/>
      <c r="W13" s="11"/>
      <c r="X13" s="11"/>
    </row>
    <row r="14" spans="1:24" ht="15.75">
      <c r="A14" s="8"/>
      <c r="B14" s="5" t="s">
        <v>32</v>
      </c>
      <c r="C14" s="27">
        <f>SUM(C15:C15)</f>
        <v>110</v>
      </c>
      <c r="D14" s="27">
        <f>SUM(D15:D15)</f>
        <v>68</v>
      </c>
      <c r="E14" s="27">
        <f>SUM(E15:E15)</f>
        <v>25</v>
      </c>
      <c r="F14" s="27">
        <f>SUM(F15:F15)</f>
        <v>0</v>
      </c>
      <c r="G14" s="27">
        <f>SUM(G15:G15)</f>
        <v>17</v>
      </c>
      <c r="H14" s="27">
        <f>SUM(H15:H15)</f>
        <v>110</v>
      </c>
      <c r="I14" s="27">
        <f>SUM(I15:I15)</f>
        <v>93</v>
      </c>
      <c r="J14" s="28">
        <f>IF(0&lt;$C14,H14/$C14,"")</f>
        <v>1</v>
      </c>
      <c r="K14" s="28">
        <f>IF(0&lt;$H14,D14/$H14,"")</f>
        <v>0.61818181818181817</v>
      </c>
      <c r="L14" s="28">
        <f>IF(0&lt;$H14,E14/$H14,"")</f>
        <v>0.22727272727272727</v>
      </c>
      <c r="M14" s="28">
        <f>IF(0&lt;$H14,F14/$H14,"")</f>
        <v>0</v>
      </c>
      <c r="N14" s="28">
        <f>IF(0&lt;$H14,G14/$H14,"")</f>
        <v>0.15454545454545454</v>
      </c>
      <c r="O14" s="27">
        <f>SUM(O15:O15)</f>
        <v>13</v>
      </c>
      <c r="P14" s="27">
        <f>SUM(P15:P15)</f>
        <v>2</v>
      </c>
      <c r="Q14" s="27">
        <f>SUM(Q15:Q15)</f>
        <v>14</v>
      </c>
      <c r="R14" s="27">
        <f>SUM(R15:R15)</f>
        <v>29</v>
      </c>
      <c r="S14" s="189">
        <f>SUM(S15:S15)</f>
        <v>0.48275862068965519</v>
      </c>
      <c r="T14" s="8"/>
      <c r="U14" s="8"/>
      <c r="V14" s="8"/>
      <c r="W14" s="8"/>
      <c r="X14" s="8"/>
    </row>
    <row r="15" spans="1:24" ht="15.75">
      <c r="A15" s="8"/>
      <c r="B15" s="37" t="s">
        <v>43</v>
      </c>
      <c r="C15" s="29">
        <f>Testcase_CodeReview_Azure!B3</f>
        <v>110</v>
      </c>
      <c r="D15" s="29">
        <f>D23</f>
        <v>68</v>
      </c>
      <c r="E15" s="29">
        <f>E23</f>
        <v>25</v>
      </c>
      <c r="F15" s="29">
        <f>F23</f>
        <v>0</v>
      </c>
      <c r="G15" s="29">
        <f>G23</f>
        <v>17</v>
      </c>
      <c r="H15" s="30">
        <f>SUM(D15:G15)</f>
        <v>110</v>
      </c>
      <c r="I15" s="30">
        <f>SUM(D15:F15)</f>
        <v>93</v>
      </c>
      <c r="J15" s="31">
        <f>IF(0&lt;$C15,H15/$C15,"")</f>
        <v>1</v>
      </c>
      <c r="K15" s="32">
        <f>IF(0&lt;$H15,D15/$H15,"")</f>
        <v>0.61818181818181817</v>
      </c>
      <c r="L15" s="32">
        <f>IF(0&lt;$H15,E15/$H15,"")</f>
        <v>0.22727272727272727</v>
      </c>
      <c r="M15" s="32">
        <f>IF(0&lt;$H15,F15/$H15,"")</f>
        <v>0</v>
      </c>
      <c r="N15" s="32">
        <f>IF(0&lt;$H15,G15/$H15,"")</f>
        <v>0.15454545454545454</v>
      </c>
      <c r="O15" s="29">
        <f>O23</f>
        <v>13</v>
      </c>
      <c r="P15" s="29">
        <f>P23</f>
        <v>2</v>
      </c>
      <c r="Q15" s="29">
        <f t="shared" ref="P15:Q15" si="0">Q23</f>
        <v>14</v>
      </c>
      <c r="R15" s="190">
        <f>SUM(O15:Q15)</f>
        <v>29</v>
      </c>
      <c r="S15" s="188">
        <f>Q15/R15</f>
        <v>0.48275862068965519</v>
      </c>
      <c r="T15" s="8"/>
      <c r="U15" s="8"/>
      <c r="V15" s="8"/>
      <c r="W15" s="8"/>
      <c r="X15" s="8"/>
    </row>
    <row r="16" spans="1:24" ht="15.75" customHeight="1">
      <c r="A16" s="8"/>
      <c r="B16" s="37" t="s">
        <v>44</v>
      </c>
      <c r="C16" s="29">
        <f>Testcase_CodeReview_Azure!B4</f>
        <v>110</v>
      </c>
      <c r="D16" s="29">
        <f>D25</f>
        <v>0</v>
      </c>
      <c r="E16" s="29">
        <f>E25</f>
        <v>0</v>
      </c>
      <c r="F16" s="29">
        <f>F25</f>
        <v>0</v>
      </c>
      <c r="G16" s="29">
        <f>G25</f>
        <v>0</v>
      </c>
      <c r="H16" s="30">
        <f>SUM(D16:G16)</f>
        <v>0</v>
      </c>
      <c r="I16" s="30">
        <f>SUM(D16:F16)</f>
        <v>0</v>
      </c>
      <c r="J16" s="31">
        <f>IF(0&lt;$C16,H16/$C16,"")</f>
        <v>0</v>
      </c>
      <c r="K16" s="32" t="str">
        <f>IF(0&lt;$H16,D16/$H16,"")</f>
        <v/>
      </c>
      <c r="L16" s="32" t="str">
        <f>IF(0&lt;$H16,E16/$H16,"")</f>
        <v/>
      </c>
      <c r="M16" s="32" t="str">
        <f>IF(0&lt;$H16,F16/$H16,"")</f>
        <v/>
      </c>
      <c r="N16" s="32" t="str">
        <f>IF(0&lt;$H16,G16/$H16,"")</f>
        <v/>
      </c>
      <c r="O16" s="29">
        <f>O25</f>
        <v>0</v>
      </c>
      <c r="P16" s="29">
        <f>P25</f>
        <v>0</v>
      </c>
      <c r="Q16" s="29">
        <f>Q25</f>
        <v>0</v>
      </c>
      <c r="R16" s="190">
        <f>SUM(O16:Q16)</f>
        <v>0</v>
      </c>
      <c r="S16" s="188" t="e">
        <f>Q16/R16</f>
        <v>#DIV/0!</v>
      </c>
      <c r="T16" s="8"/>
      <c r="U16" s="8"/>
      <c r="V16" s="8"/>
      <c r="W16" s="8"/>
      <c r="X16" s="8"/>
    </row>
    <row r="17" spans="1:24" ht="15.75" customHeight="1">
      <c r="A17" s="8"/>
      <c r="B17" s="8"/>
      <c r="C17" s="8"/>
      <c r="D17" s="8"/>
      <c r="E17" s="8"/>
      <c r="F17" s="8"/>
      <c r="G17" s="8"/>
      <c r="H17" s="8"/>
      <c r="I17" s="8"/>
      <c r="J17" s="8"/>
      <c r="K17" s="8"/>
      <c r="L17" s="8"/>
      <c r="M17" s="8"/>
      <c r="N17" s="8"/>
      <c r="O17" s="8"/>
      <c r="P17" s="8"/>
      <c r="Q17" s="8"/>
      <c r="R17" s="8"/>
      <c r="S17" s="8"/>
      <c r="T17" s="8"/>
      <c r="U17" s="8"/>
      <c r="V17" s="8"/>
      <c r="W17" s="8"/>
      <c r="X17" s="8"/>
    </row>
    <row r="18" spans="1:24" ht="15.75" customHeight="1">
      <c r="A18" s="8"/>
      <c r="B18" s="8"/>
      <c r="C18" s="8"/>
      <c r="D18" s="8"/>
      <c r="E18" s="8"/>
      <c r="F18" s="8"/>
      <c r="G18" s="8"/>
      <c r="H18" s="8"/>
      <c r="I18" s="8"/>
      <c r="J18" s="8"/>
      <c r="K18" s="8"/>
      <c r="L18" s="8"/>
      <c r="M18" s="8"/>
      <c r="N18" s="8"/>
      <c r="O18" s="8"/>
      <c r="P18" s="8"/>
      <c r="Q18" s="8"/>
      <c r="R18" s="8"/>
      <c r="S18" s="8"/>
      <c r="T18" s="8"/>
      <c r="U18" s="8"/>
      <c r="V18" s="8"/>
      <c r="W18" s="8"/>
      <c r="X18" s="8"/>
    </row>
    <row r="19" spans="1:24" ht="15.75" customHeight="1">
      <c r="A19" s="8"/>
      <c r="B19" s="224" t="s">
        <v>45</v>
      </c>
      <c r="C19" s="218"/>
      <c r="D19" s="218"/>
      <c r="E19" s="218"/>
      <c r="F19" s="218"/>
      <c r="G19" s="218"/>
      <c r="H19" s="218"/>
      <c r="I19" s="218"/>
      <c r="J19" s="218"/>
      <c r="K19" s="218"/>
      <c r="L19" s="218"/>
      <c r="M19" s="218"/>
      <c r="N19" s="218"/>
      <c r="O19" s="218"/>
      <c r="P19" s="218"/>
      <c r="Q19" s="218"/>
      <c r="R19" s="218"/>
      <c r="S19" s="219"/>
      <c r="T19" s="8"/>
      <c r="U19" s="8"/>
      <c r="V19" s="8"/>
      <c r="W19" s="8"/>
      <c r="X19" s="8"/>
    </row>
    <row r="20" spans="1:24" ht="32.25" customHeight="1">
      <c r="A20" s="8"/>
      <c r="B20" s="225" t="s">
        <v>24</v>
      </c>
      <c r="C20" s="225" t="s">
        <v>25</v>
      </c>
      <c r="D20" s="212" t="s">
        <v>26</v>
      </c>
      <c r="E20" s="213"/>
      <c r="F20" s="213"/>
      <c r="G20" s="213"/>
      <c r="H20" s="213"/>
      <c r="I20" s="213"/>
      <c r="J20" s="213"/>
      <c r="K20" s="213"/>
      <c r="L20" s="213"/>
      <c r="M20" s="213"/>
      <c r="N20" s="214"/>
      <c r="O20" s="212" t="s">
        <v>27</v>
      </c>
      <c r="P20" s="218"/>
      <c r="Q20" s="218"/>
      <c r="R20" s="218"/>
      <c r="S20" s="219"/>
      <c r="T20" s="8"/>
      <c r="U20" s="8"/>
      <c r="V20" s="8"/>
      <c r="W20" s="8"/>
      <c r="X20" s="8"/>
    </row>
    <row r="21" spans="1:24" s="26" customFormat="1" ht="66">
      <c r="A21" s="11"/>
      <c r="B21" s="226"/>
      <c r="C21" s="226"/>
      <c r="D21" s="12" t="s">
        <v>28</v>
      </c>
      <c r="E21" s="12" t="s">
        <v>29</v>
      </c>
      <c r="F21" s="12" t="s">
        <v>30</v>
      </c>
      <c r="G21" s="12" t="s">
        <v>31</v>
      </c>
      <c r="H21" s="12" t="s">
        <v>32</v>
      </c>
      <c r="I21" s="12" t="s">
        <v>33</v>
      </c>
      <c r="J21" s="12" t="s">
        <v>34</v>
      </c>
      <c r="K21" s="12" t="s">
        <v>35</v>
      </c>
      <c r="L21" s="12" t="s">
        <v>36</v>
      </c>
      <c r="M21" s="12" t="s">
        <v>37</v>
      </c>
      <c r="N21" s="12" t="s">
        <v>38</v>
      </c>
      <c r="O21" s="13" t="s">
        <v>39</v>
      </c>
      <c r="P21" s="13" t="s">
        <v>40</v>
      </c>
      <c r="Q21" s="13" t="s">
        <v>41</v>
      </c>
      <c r="R21" s="13" t="s">
        <v>32</v>
      </c>
      <c r="S21" s="13" t="s">
        <v>42</v>
      </c>
      <c r="T21" s="11"/>
      <c r="U21" s="11"/>
      <c r="V21" s="11"/>
      <c r="W21" s="11"/>
      <c r="X21" s="11"/>
    </row>
    <row r="22" spans="1:24" ht="15.75" customHeight="1">
      <c r="A22" s="8"/>
      <c r="B22" s="5" t="s">
        <v>32</v>
      </c>
      <c r="C22" s="27">
        <f>SUM(C23:C23)</f>
        <v>110</v>
      </c>
      <c r="D22" s="27">
        <f>SUM(D23:D23)</f>
        <v>68</v>
      </c>
      <c r="E22" s="27">
        <f>SUM(E23:E23)</f>
        <v>25</v>
      </c>
      <c r="F22" s="27">
        <f>SUM(F23:F23)</f>
        <v>0</v>
      </c>
      <c r="G22" s="27">
        <f>SUM(G23:G23)</f>
        <v>17</v>
      </c>
      <c r="H22" s="27">
        <f>SUM(H23:H23)</f>
        <v>110</v>
      </c>
      <c r="I22" s="27">
        <f>SUM(I23:I23)</f>
        <v>93</v>
      </c>
      <c r="J22" s="28">
        <f>IF(0&lt;$C22,H22/$C22,"")</f>
        <v>1</v>
      </c>
      <c r="K22" s="28">
        <f>IF(0&lt;$H22,D22/$H22,"")</f>
        <v>0.61818181818181817</v>
      </c>
      <c r="L22" s="28">
        <f>IF(0&lt;$H22,E22/$H22,"")</f>
        <v>0.22727272727272727</v>
      </c>
      <c r="M22" s="28">
        <f>IF(0&lt;$H22,F22/$H22,"")</f>
        <v>0</v>
      </c>
      <c r="N22" s="28">
        <f>IF(0&lt;$H22,G22/$H22,"")</f>
        <v>0.15454545454545454</v>
      </c>
      <c r="O22" s="27">
        <f>SUM(O23:O23)</f>
        <v>13</v>
      </c>
      <c r="P22" s="27">
        <f>SUM(P23:P23)</f>
        <v>2</v>
      </c>
      <c r="Q22" s="27">
        <f>SUM(Q23:Q23)</f>
        <v>14</v>
      </c>
      <c r="R22" s="27">
        <f>SUM(R23:R23)</f>
        <v>29</v>
      </c>
      <c r="S22" s="189">
        <f>SUM(S23:S23)</f>
        <v>0.48275862068965519</v>
      </c>
      <c r="T22" s="8"/>
      <c r="U22" s="8"/>
      <c r="V22" s="8"/>
      <c r="W22" s="8"/>
      <c r="X22" s="8"/>
    </row>
    <row r="23" spans="1:24" ht="24.75" customHeight="1">
      <c r="A23" s="8"/>
      <c r="B23" s="6" t="s">
        <v>43</v>
      </c>
      <c r="C23" s="29">
        <f>Testcase_CodeReview_Azure!B3</f>
        <v>110</v>
      </c>
      <c r="D23" s="36">
        <f>Testcase_CodeReview_Azure!G4</f>
        <v>68</v>
      </c>
      <c r="E23" s="36">
        <f>Testcase_CodeReview_Azure!H4</f>
        <v>25</v>
      </c>
      <c r="F23" s="36">
        <f>Testcase_CodeReview_Azure!I4</f>
        <v>0</v>
      </c>
      <c r="G23" s="36">
        <f>Testcase_CodeReview_Azure!J4</f>
        <v>17</v>
      </c>
      <c r="H23" s="30">
        <f>SUM(D23:G23)</f>
        <v>110</v>
      </c>
      <c r="I23" s="30">
        <f>SUM(D23:F23)</f>
        <v>93</v>
      </c>
      <c r="J23" s="32">
        <f>IF(0&lt;$C23,H23/$C23,"")</f>
        <v>1</v>
      </c>
      <c r="K23" s="32">
        <f>IF(0&lt;$H23,D23/$H23,"")</f>
        <v>0.61818181818181817</v>
      </c>
      <c r="L23" s="32">
        <f>IF(0&lt;$H23,E23/$H23,"")</f>
        <v>0.22727272727272727</v>
      </c>
      <c r="M23" s="32">
        <f>IF(0&lt;$H23,F23/$H23,"")</f>
        <v>0</v>
      </c>
      <c r="N23" s="32">
        <f>IF(0&lt;$H23,G23/$H23,"")</f>
        <v>0.15454545454545454</v>
      </c>
      <c r="O23" s="191">
        <v>13</v>
      </c>
      <c r="P23" s="191">
        <v>2</v>
      </c>
      <c r="Q23" s="191">
        <v>14</v>
      </c>
      <c r="R23" s="190">
        <f>SUM(O23:Q23)</f>
        <v>29</v>
      </c>
      <c r="S23" s="188">
        <f>Q23/R23</f>
        <v>0.48275862068965519</v>
      </c>
      <c r="T23" s="8"/>
      <c r="U23" s="8"/>
      <c r="V23" s="8"/>
      <c r="W23" s="8"/>
      <c r="X23" s="8"/>
    </row>
    <row r="24" spans="1:24" ht="24.75" customHeight="1">
      <c r="A24" s="8"/>
      <c r="B24" s="6" t="s">
        <v>44</v>
      </c>
      <c r="C24" s="29">
        <f>Testcase_CodeReview_Azure!B4</f>
        <v>110</v>
      </c>
      <c r="D24" s="36">
        <f>Testcase_CodeReview_Azure!G5</f>
        <v>0</v>
      </c>
      <c r="E24" s="36">
        <f>Testcase_CodeReview_Azure!H5</f>
        <v>0</v>
      </c>
      <c r="F24" s="36">
        <f>Testcase_CodeReview_Azure!I5</f>
        <v>0</v>
      </c>
      <c r="G24" s="36">
        <f>Testcase_CodeReview_Azure!J5</f>
        <v>0</v>
      </c>
      <c r="H24" s="30">
        <f>SUM(D24:G24)</f>
        <v>0</v>
      </c>
      <c r="I24" s="30">
        <f>SUM(D24:F24)</f>
        <v>0</v>
      </c>
      <c r="J24" s="32">
        <f>IF(0&lt;$C24,H24/$C24,"")</f>
        <v>0</v>
      </c>
      <c r="K24" s="32" t="str">
        <f>IF(0&lt;$H24,D24/$H24,"")</f>
        <v/>
      </c>
      <c r="L24" s="32" t="str">
        <f>IF(0&lt;$H24,E24/$H24,"")</f>
        <v/>
      </c>
      <c r="M24" s="32" t="str">
        <f>IF(0&lt;$H24,F24/$H24,"")</f>
        <v/>
      </c>
      <c r="N24" s="32" t="str">
        <f>IF(0&lt;$H24,G24/$H24,"")</f>
        <v/>
      </c>
      <c r="O24" s="191">
        <v>13</v>
      </c>
      <c r="P24" s="191">
        <v>2</v>
      </c>
      <c r="Q24" s="191">
        <v>14</v>
      </c>
      <c r="R24" s="190">
        <f>SUM(O24:Q24)</f>
        <v>29</v>
      </c>
      <c r="S24" s="188">
        <f>Q24/R24</f>
        <v>0.48275862068965519</v>
      </c>
      <c r="T24" s="8"/>
      <c r="U24" s="8"/>
      <c r="V24" s="8"/>
      <c r="W24" s="8"/>
      <c r="X24" s="8"/>
    </row>
    <row r="25" spans="1:24" ht="15.75" customHeight="1">
      <c r="A25" s="8"/>
      <c r="B25" s="8"/>
      <c r="C25" s="8"/>
      <c r="D25" s="8"/>
      <c r="E25" s="8"/>
      <c r="F25" s="8"/>
      <c r="G25" s="8"/>
      <c r="H25" s="8"/>
      <c r="I25" s="8"/>
      <c r="J25" s="8"/>
      <c r="K25" s="8"/>
      <c r="L25" s="8"/>
      <c r="M25" s="8"/>
      <c r="N25" s="8"/>
      <c r="O25" s="8"/>
      <c r="P25" s="8"/>
      <c r="Q25" s="8"/>
      <c r="R25" s="8"/>
      <c r="S25" s="8"/>
      <c r="T25" s="8"/>
      <c r="U25" s="8"/>
      <c r="V25" s="8"/>
      <c r="W25" s="8"/>
      <c r="X25" s="8"/>
    </row>
    <row r="26" spans="1:24" ht="15.75" customHeight="1">
      <c r="A26" s="8"/>
      <c r="B26" s="8"/>
      <c r="C26" s="8"/>
      <c r="D26" s="8"/>
      <c r="E26" s="8"/>
      <c r="F26" s="8"/>
      <c r="G26" s="8"/>
      <c r="H26" s="8"/>
      <c r="I26" s="8"/>
      <c r="J26" s="8"/>
      <c r="K26" s="8"/>
      <c r="L26" s="8"/>
      <c r="M26" s="8"/>
      <c r="N26" s="8"/>
      <c r="O26" s="8"/>
      <c r="P26" s="8"/>
      <c r="Q26" s="8"/>
      <c r="R26" s="8"/>
      <c r="S26" s="8"/>
      <c r="T26" s="8"/>
      <c r="U26" s="8"/>
      <c r="V26" s="8"/>
      <c r="W26" s="8"/>
      <c r="X26" s="8"/>
    </row>
    <row r="27" spans="1:24" ht="15.75" customHeight="1">
      <c r="A27" s="8"/>
      <c r="B27" s="224" t="s">
        <v>46</v>
      </c>
      <c r="C27" s="218"/>
      <c r="D27" s="218"/>
      <c r="E27" s="218"/>
      <c r="F27" s="218"/>
      <c r="G27" s="218"/>
      <c r="H27" s="218"/>
      <c r="I27" s="218"/>
      <c r="J27" s="218"/>
      <c r="K27" s="218"/>
      <c r="L27" s="218"/>
      <c r="M27" s="218"/>
      <c r="N27" s="218"/>
      <c r="O27" s="218"/>
      <c r="P27" s="218"/>
      <c r="Q27" s="218"/>
      <c r="R27" s="218"/>
      <c r="S27" s="219"/>
      <c r="T27" s="8"/>
      <c r="U27" s="8"/>
      <c r="V27" s="8"/>
      <c r="W27" s="8"/>
      <c r="X27" s="8"/>
    </row>
    <row r="28" spans="1:24" ht="32.25" customHeight="1">
      <c r="A28" s="8"/>
      <c r="B28" s="225" t="s">
        <v>24</v>
      </c>
      <c r="C28" s="225" t="s">
        <v>25</v>
      </c>
      <c r="D28" s="212" t="s">
        <v>26</v>
      </c>
      <c r="E28" s="213"/>
      <c r="F28" s="213"/>
      <c r="G28" s="213"/>
      <c r="H28" s="213"/>
      <c r="I28" s="213"/>
      <c r="J28" s="213"/>
      <c r="K28" s="213"/>
      <c r="L28" s="213"/>
      <c r="M28" s="213"/>
      <c r="N28" s="214"/>
      <c r="O28" s="212" t="s">
        <v>27</v>
      </c>
      <c r="P28" s="218"/>
      <c r="Q28" s="218"/>
      <c r="R28" s="218"/>
      <c r="S28" s="219"/>
      <c r="T28" s="8"/>
      <c r="U28" s="8"/>
      <c r="V28" s="8"/>
      <c r="W28" s="8"/>
      <c r="X28" s="8"/>
    </row>
    <row r="29" spans="1:24" s="26" customFormat="1" ht="66">
      <c r="A29" s="11"/>
      <c r="B29" s="226"/>
      <c r="C29" s="226"/>
      <c r="D29" s="12" t="s">
        <v>28</v>
      </c>
      <c r="E29" s="12" t="s">
        <v>29</v>
      </c>
      <c r="F29" s="12" t="s">
        <v>30</v>
      </c>
      <c r="G29" s="12" t="s">
        <v>31</v>
      </c>
      <c r="H29" s="12" t="s">
        <v>32</v>
      </c>
      <c r="I29" s="12" t="s">
        <v>33</v>
      </c>
      <c r="J29" s="12" t="s">
        <v>34</v>
      </c>
      <c r="K29" s="12" t="s">
        <v>35</v>
      </c>
      <c r="L29" s="12" t="s">
        <v>36</v>
      </c>
      <c r="M29" s="12" t="s">
        <v>37</v>
      </c>
      <c r="N29" s="12" t="s">
        <v>38</v>
      </c>
      <c r="O29" s="13" t="s">
        <v>39</v>
      </c>
      <c r="P29" s="13" t="s">
        <v>40</v>
      </c>
      <c r="Q29" s="13" t="s">
        <v>41</v>
      </c>
      <c r="R29" s="13" t="s">
        <v>32</v>
      </c>
      <c r="S29" s="13" t="s">
        <v>42</v>
      </c>
      <c r="T29" s="11"/>
      <c r="U29" s="11"/>
      <c r="V29" s="11"/>
      <c r="W29" s="11"/>
      <c r="X29" s="11"/>
    </row>
    <row r="30" spans="1:24" ht="15.75" customHeight="1">
      <c r="A30" s="8"/>
      <c r="B30" s="5" t="s">
        <v>32</v>
      </c>
      <c r="C30" s="27">
        <f>SUM(C31:C31)</f>
        <v>110</v>
      </c>
      <c r="D30" s="27">
        <f>SUM(D31:D31)</f>
        <v>8</v>
      </c>
      <c r="E30" s="27">
        <f>SUM(E31:E31)</f>
        <v>0</v>
      </c>
      <c r="F30" s="27">
        <f>SUM(F31:F31)</f>
        <v>0</v>
      </c>
      <c r="G30" s="27">
        <f>SUM(G31:G31)</f>
        <v>0</v>
      </c>
      <c r="H30" s="27">
        <f>SUM(H31:H31)</f>
        <v>8</v>
      </c>
      <c r="I30" s="27">
        <f>SUM(I31:I31)</f>
        <v>8</v>
      </c>
      <c r="J30" s="28">
        <f t="shared" ref="J30" si="1">IF(0&lt;$H30,I30/$H30,"")</f>
        <v>1</v>
      </c>
      <c r="K30" s="28">
        <f>IF(0&lt;$H30,D30/$H30,"")</f>
        <v>1</v>
      </c>
      <c r="L30" s="28">
        <f>IF(0&lt;$H30,E30/$H30,"")</f>
        <v>0</v>
      </c>
      <c r="M30" s="28">
        <f>IF(0&lt;$H30,F30/$H30,"")</f>
        <v>0</v>
      </c>
      <c r="N30" s="28">
        <f>IF(0&lt;$H30,G30/$H30,"")</f>
        <v>0</v>
      </c>
      <c r="O30" s="27">
        <v>0</v>
      </c>
      <c r="P30" s="27">
        <v>0</v>
      </c>
      <c r="Q30" s="27">
        <v>0</v>
      </c>
      <c r="R30" s="27">
        <v>0</v>
      </c>
      <c r="S30" s="35"/>
      <c r="T30" s="8"/>
      <c r="U30" s="8"/>
      <c r="V30" s="8"/>
      <c r="W30" s="8"/>
      <c r="X30" s="8"/>
    </row>
    <row r="31" spans="1:24" ht="15.75">
      <c r="A31" s="8"/>
      <c r="B31" s="6" t="s">
        <v>43</v>
      </c>
      <c r="C31" s="29">
        <f>Testcase_CodeReview_Azure!B3</f>
        <v>110</v>
      </c>
      <c r="D31" s="36">
        <f>Testcase_CodeReview_Azure!L4</f>
        <v>8</v>
      </c>
      <c r="E31" s="36">
        <f>Testcase_CodeReview_Azure!M4</f>
        <v>0</v>
      </c>
      <c r="F31" s="36">
        <f>Testcase_CodeReview_Azure!N4</f>
        <v>0</v>
      </c>
      <c r="G31" s="36">
        <f>Testcase_CodeReview_Azure!O4</f>
        <v>0</v>
      </c>
      <c r="H31" s="30">
        <f>SUM(D31:F31)</f>
        <v>8</v>
      </c>
      <c r="I31" s="30">
        <f>SUM(D31:F31)</f>
        <v>8</v>
      </c>
      <c r="J31" s="32">
        <f>IF(0&lt;$H31,I31/$H31,"")</f>
        <v>1</v>
      </c>
      <c r="K31" s="32">
        <f>IF(0&lt;$H31,D31/$H31,"")</f>
        <v>1</v>
      </c>
      <c r="L31" s="32">
        <f>IF(0&lt;$H31,E31/$H31,"")</f>
        <v>0</v>
      </c>
      <c r="M31" s="32">
        <f>IF(0&lt;$H31,F31/$H31,"")</f>
        <v>0</v>
      </c>
      <c r="N31" s="32">
        <f>IF(0&lt;$H31,G31/$H31,"")</f>
        <v>0</v>
      </c>
      <c r="O31" s="7"/>
      <c r="P31" s="7"/>
      <c r="Q31" s="7"/>
      <c r="R31" s="33">
        <v>0</v>
      </c>
      <c r="S31" s="34"/>
      <c r="T31" s="8"/>
      <c r="U31" s="8"/>
      <c r="V31" s="8"/>
      <c r="W31" s="8"/>
      <c r="X31" s="8"/>
    </row>
    <row r="32" spans="1:24" ht="15.75" customHeight="1">
      <c r="A32" s="8"/>
      <c r="B32" s="6" t="s">
        <v>44</v>
      </c>
      <c r="C32" s="29">
        <f>Testcase_CodeReview_Azure!B4</f>
        <v>110</v>
      </c>
      <c r="D32" s="36">
        <f>Testcase_CodeReview_Azure!L5</f>
        <v>0</v>
      </c>
      <c r="E32" s="36">
        <f>Testcase_CodeReview_Azure!M5</f>
        <v>0</v>
      </c>
      <c r="F32" s="36">
        <f>Testcase_CodeReview_Azure!N5</f>
        <v>0</v>
      </c>
      <c r="G32" s="36">
        <f>Testcase_CodeReview_Azure!O5</f>
        <v>0</v>
      </c>
      <c r="H32" s="30">
        <f>SUM(D32:F32)</f>
        <v>0</v>
      </c>
      <c r="I32" s="30">
        <f>SUM(D32:F32)</f>
        <v>0</v>
      </c>
      <c r="J32" s="32" t="str">
        <f>IF(0&lt;$H32,I32/$H32,"")</f>
        <v/>
      </c>
      <c r="K32" s="32" t="str">
        <f>IF(0&lt;$H32,D32/$H32,"")</f>
        <v/>
      </c>
      <c r="L32" s="32" t="str">
        <f>IF(0&lt;$H32,E32/$H32,"")</f>
        <v/>
      </c>
      <c r="M32" s="32" t="str">
        <f>IF(0&lt;$H32,F32/$H32,"")</f>
        <v/>
      </c>
      <c r="N32" s="32" t="str">
        <f>IF(0&lt;$H32,G32/$H32,"")</f>
        <v/>
      </c>
      <c r="O32" s="7"/>
      <c r="P32" s="7"/>
      <c r="Q32" s="7"/>
      <c r="R32" s="33">
        <v>0</v>
      </c>
      <c r="S32" s="34"/>
      <c r="T32" s="8"/>
      <c r="U32" s="8"/>
      <c r="V32" s="8"/>
      <c r="W32" s="8"/>
      <c r="X32" s="8"/>
    </row>
    <row r="33" spans="1:24" ht="15.75" customHeight="1">
      <c r="A33" s="8"/>
      <c r="B33" s="8"/>
      <c r="C33" s="8"/>
      <c r="D33" s="8"/>
      <c r="E33" s="8"/>
      <c r="F33" s="8"/>
      <c r="G33" s="8"/>
      <c r="H33" s="8"/>
      <c r="I33" s="8"/>
      <c r="J33" s="8"/>
      <c r="K33" s="8"/>
      <c r="L33" s="8"/>
      <c r="M33" s="8"/>
      <c r="N33" s="8"/>
      <c r="O33" s="8"/>
      <c r="P33" s="8"/>
      <c r="Q33" s="8"/>
      <c r="R33" s="8"/>
      <c r="S33" s="8"/>
      <c r="T33" s="8"/>
      <c r="U33" s="8"/>
      <c r="V33" s="8"/>
      <c r="W33" s="8"/>
      <c r="X33" s="8"/>
    </row>
    <row r="34" spans="1:24" ht="15.75" customHeight="1">
      <c r="A34" s="8"/>
      <c r="B34" s="8"/>
      <c r="C34" s="8"/>
      <c r="D34" s="8"/>
      <c r="E34" s="8"/>
      <c r="F34" s="8"/>
      <c r="G34" s="8"/>
      <c r="H34" s="8"/>
      <c r="I34" s="8"/>
      <c r="J34" s="8"/>
      <c r="K34" s="8"/>
      <c r="L34" s="8"/>
      <c r="M34" s="8"/>
      <c r="N34" s="8"/>
      <c r="O34" s="8"/>
      <c r="P34" s="8"/>
      <c r="Q34" s="8"/>
      <c r="R34" s="8"/>
      <c r="S34" s="8"/>
      <c r="T34" s="8"/>
      <c r="U34" s="8"/>
      <c r="V34" s="8"/>
      <c r="W34" s="8"/>
      <c r="X34" s="8"/>
    </row>
    <row r="35" spans="1:24" ht="15.75" customHeight="1">
      <c r="A35" s="8"/>
      <c r="B35" s="224" t="s">
        <v>47</v>
      </c>
      <c r="C35" s="218"/>
      <c r="D35" s="218"/>
      <c r="E35" s="218"/>
      <c r="F35" s="218"/>
      <c r="G35" s="218"/>
      <c r="H35" s="218"/>
      <c r="I35" s="218"/>
      <c r="J35" s="218"/>
      <c r="K35" s="218"/>
      <c r="L35" s="218"/>
      <c r="M35" s="218"/>
      <c r="N35" s="218"/>
      <c r="O35" s="218"/>
      <c r="P35" s="218"/>
      <c r="Q35" s="218"/>
      <c r="R35" s="218"/>
      <c r="S35" s="219"/>
      <c r="T35" s="8"/>
      <c r="U35" s="8"/>
      <c r="V35" s="8"/>
      <c r="W35" s="8"/>
      <c r="X35" s="8"/>
    </row>
    <row r="36" spans="1:24" ht="15.75" customHeight="1">
      <c r="A36" s="8"/>
      <c r="B36" s="232" t="s">
        <v>48</v>
      </c>
      <c r="C36" s="219"/>
      <c r="D36" s="215" t="s">
        <v>49</v>
      </c>
      <c r="E36" s="216"/>
      <c r="F36" s="216"/>
      <c r="G36" s="217"/>
      <c r="H36" s="215" t="s">
        <v>50</v>
      </c>
      <c r="I36" s="218"/>
      <c r="J36" s="218"/>
      <c r="K36" s="219"/>
      <c r="L36" s="215" t="s">
        <v>51</v>
      </c>
      <c r="M36" s="216"/>
      <c r="N36" s="217"/>
      <c r="O36" s="215" t="s">
        <v>52</v>
      </c>
      <c r="P36" s="218"/>
      <c r="Q36" s="218"/>
      <c r="R36" s="218"/>
      <c r="S36" s="219"/>
      <c r="T36" s="8"/>
      <c r="U36" s="8"/>
      <c r="V36" s="8"/>
      <c r="W36" s="8"/>
      <c r="X36" s="8"/>
    </row>
    <row r="37" spans="1:24" ht="15.75" customHeight="1">
      <c r="A37" s="8"/>
      <c r="B37" s="227" t="s">
        <v>53</v>
      </c>
      <c r="C37" s="219"/>
      <c r="D37" s="233" t="s">
        <v>54</v>
      </c>
      <c r="E37" s="218"/>
      <c r="F37" s="218"/>
      <c r="G37" s="129"/>
      <c r="H37" s="227" t="s">
        <v>55</v>
      </c>
      <c r="I37" s="218"/>
      <c r="J37" s="218"/>
      <c r="K37" s="219"/>
      <c r="L37" s="227" t="s">
        <v>56</v>
      </c>
      <c r="M37" s="218"/>
      <c r="N37" s="129"/>
      <c r="O37" s="227" t="s">
        <v>57</v>
      </c>
      <c r="P37" s="218"/>
      <c r="Q37" s="218"/>
      <c r="R37" s="218"/>
      <c r="S37" s="219"/>
      <c r="T37" s="8"/>
      <c r="U37" s="8"/>
      <c r="V37" s="8"/>
      <c r="W37" s="8"/>
      <c r="X37" s="8"/>
    </row>
    <row r="38" spans="1:24" ht="15.75" customHeight="1">
      <c r="A38" s="8"/>
      <c r="B38" s="8"/>
      <c r="C38" s="8"/>
      <c r="D38" s="8"/>
      <c r="E38" s="8"/>
      <c r="F38" s="8"/>
      <c r="G38" s="8"/>
      <c r="H38" s="8"/>
      <c r="I38" s="8"/>
      <c r="J38" s="8"/>
      <c r="K38" s="8"/>
      <c r="L38" s="8"/>
      <c r="M38" s="8"/>
      <c r="N38" s="8"/>
      <c r="O38" s="8"/>
      <c r="P38" s="8"/>
      <c r="Q38" s="8"/>
      <c r="R38" s="8"/>
      <c r="S38" s="8"/>
      <c r="T38" s="8"/>
      <c r="U38" s="8"/>
      <c r="V38" s="8"/>
      <c r="W38" s="8"/>
      <c r="X38" s="8"/>
    </row>
    <row r="39" spans="1:24" ht="15.75" customHeight="1">
      <c r="A39" s="8"/>
      <c r="B39" s="8"/>
      <c r="C39" s="8"/>
      <c r="D39" s="8"/>
      <c r="E39" s="8"/>
      <c r="F39" s="8"/>
      <c r="G39" s="8"/>
      <c r="H39" s="8"/>
      <c r="I39" s="8"/>
      <c r="J39" s="8"/>
      <c r="K39" s="8"/>
      <c r="L39" s="8"/>
      <c r="M39" s="8"/>
      <c r="N39" s="8"/>
      <c r="O39" s="8"/>
      <c r="P39" s="8"/>
      <c r="Q39" s="8"/>
      <c r="R39" s="8"/>
      <c r="S39" s="8"/>
      <c r="T39" s="8"/>
      <c r="U39" s="8"/>
      <c r="V39" s="8"/>
      <c r="W39" s="8"/>
      <c r="X39" s="8"/>
    </row>
    <row r="40" spans="1:24" ht="57.75" customHeight="1">
      <c r="A40" s="8"/>
      <c r="B40" s="220"/>
      <c r="C40" s="220"/>
      <c r="D40" s="220"/>
      <c r="E40" s="220"/>
      <c r="F40" s="220"/>
      <c r="G40" s="220"/>
      <c r="H40" s="220"/>
      <c r="I40" s="220"/>
      <c r="J40" s="220"/>
      <c r="K40" s="220"/>
      <c r="L40" s="220"/>
      <c r="M40" s="220"/>
      <c r="N40" s="220"/>
      <c r="O40" s="220"/>
      <c r="P40" s="220"/>
      <c r="Q40" s="220"/>
      <c r="R40" s="220"/>
      <c r="S40" s="220"/>
      <c r="T40" s="8"/>
      <c r="U40" s="8"/>
      <c r="V40" s="8"/>
      <c r="W40" s="8"/>
      <c r="X40" s="8"/>
    </row>
    <row r="41" spans="1:24" ht="15.75" customHeight="1">
      <c r="A41" s="8"/>
      <c r="B41" s="8"/>
      <c r="C41" s="8"/>
      <c r="D41" s="8"/>
      <c r="E41" s="8"/>
      <c r="F41" s="8"/>
      <c r="G41" s="8"/>
      <c r="H41" s="8"/>
      <c r="I41" s="8"/>
      <c r="J41" s="8"/>
      <c r="K41" s="8"/>
      <c r="L41" s="8"/>
      <c r="M41" s="8"/>
      <c r="N41" s="8"/>
      <c r="O41" s="8"/>
      <c r="P41" s="8"/>
      <c r="Q41" s="8"/>
      <c r="R41" s="8"/>
      <c r="S41" s="8"/>
      <c r="T41" s="8"/>
      <c r="U41" s="8"/>
      <c r="V41" s="8"/>
      <c r="W41" s="8"/>
      <c r="X41" s="8"/>
    </row>
    <row r="42" spans="1:24" ht="15.75" customHeight="1">
      <c r="A42" s="8"/>
      <c r="B42" s="8"/>
      <c r="C42" s="8"/>
      <c r="D42" s="8"/>
      <c r="E42" s="8"/>
      <c r="F42" s="8"/>
      <c r="G42" s="8"/>
      <c r="H42" s="8"/>
      <c r="I42" s="8"/>
      <c r="J42" s="8"/>
      <c r="K42" s="8"/>
      <c r="L42" s="8"/>
      <c r="M42" s="8"/>
      <c r="N42" s="8"/>
      <c r="O42" s="8"/>
      <c r="P42" s="8"/>
      <c r="Q42" s="8"/>
      <c r="R42" s="8"/>
      <c r="S42" s="8"/>
      <c r="T42" s="8"/>
      <c r="U42" s="8"/>
      <c r="V42" s="8"/>
      <c r="W42" s="8"/>
      <c r="X42" s="8"/>
    </row>
    <row r="43" spans="1:24" ht="15.75" customHeight="1">
      <c r="A43" s="8"/>
      <c r="B43" s="8"/>
      <c r="C43" s="8"/>
      <c r="D43" s="8"/>
      <c r="E43" s="8"/>
      <c r="F43" s="8"/>
      <c r="G43" s="8"/>
      <c r="H43" s="8"/>
      <c r="I43" s="8"/>
      <c r="J43" s="8"/>
      <c r="K43" s="8"/>
      <c r="L43" s="8"/>
      <c r="M43" s="8"/>
      <c r="N43" s="8"/>
      <c r="O43" s="8"/>
      <c r="P43" s="8"/>
      <c r="Q43" s="8"/>
      <c r="R43" s="8"/>
      <c r="S43" s="8"/>
      <c r="T43" s="8"/>
      <c r="U43" s="8"/>
      <c r="V43" s="8"/>
      <c r="W43" s="8"/>
      <c r="X43" s="8"/>
    </row>
    <row r="44" spans="1:24" ht="15.75" customHeight="1">
      <c r="A44" s="8"/>
      <c r="B44" s="8"/>
      <c r="C44" s="8"/>
      <c r="D44" s="8"/>
      <c r="E44" s="8"/>
      <c r="F44" s="8"/>
      <c r="G44" s="8"/>
      <c r="H44" s="8"/>
      <c r="I44" s="8"/>
      <c r="J44" s="8"/>
      <c r="K44" s="8"/>
      <c r="L44" s="8"/>
      <c r="M44" s="8"/>
      <c r="N44" s="8"/>
      <c r="O44" s="8"/>
      <c r="P44" s="8"/>
      <c r="Q44" s="8"/>
      <c r="R44" s="8"/>
      <c r="S44" s="8"/>
      <c r="T44" s="8"/>
      <c r="U44" s="8"/>
      <c r="V44" s="8"/>
      <c r="W44" s="8"/>
      <c r="X44" s="8"/>
    </row>
    <row r="45" spans="1:24" ht="15.75" customHeight="1">
      <c r="A45" s="8"/>
      <c r="B45" s="8"/>
      <c r="C45" s="8"/>
      <c r="D45" s="8"/>
      <c r="E45" s="8"/>
      <c r="F45" s="8"/>
      <c r="G45" s="8"/>
      <c r="H45" s="8"/>
      <c r="I45" s="8"/>
      <c r="J45" s="8"/>
      <c r="K45" s="8"/>
      <c r="L45" s="8"/>
      <c r="M45" s="8"/>
      <c r="N45" s="8"/>
      <c r="O45" s="8"/>
      <c r="P45" s="8"/>
      <c r="Q45" s="8"/>
      <c r="R45" s="8"/>
      <c r="S45" s="8"/>
      <c r="T45" s="8"/>
      <c r="U45" s="8"/>
      <c r="V45" s="8"/>
      <c r="W45" s="8"/>
      <c r="X45" s="8"/>
    </row>
    <row r="46" spans="1:24" ht="15.75" customHeight="1">
      <c r="A46" s="8"/>
      <c r="B46" s="8"/>
      <c r="C46" s="8"/>
      <c r="D46" s="8"/>
      <c r="E46" s="8"/>
      <c r="F46" s="8"/>
      <c r="G46" s="8"/>
      <c r="H46" s="8"/>
      <c r="I46" s="8"/>
      <c r="J46" s="8"/>
      <c r="K46" s="8"/>
      <c r="L46" s="8"/>
      <c r="M46" s="8"/>
      <c r="N46" s="8"/>
      <c r="O46" s="8"/>
      <c r="P46" s="8"/>
      <c r="Q46" s="8"/>
      <c r="R46" s="8"/>
      <c r="S46" s="8"/>
      <c r="T46" s="8"/>
      <c r="U46" s="8"/>
      <c r="V46" s="8"/>
      <c r="W46" s="8"/>
      <c r="X46" s="8"/>
    </row>
    <row r="47" spans="1:24" ht="15.75" customHeight="1">
      <c r="A47" s="8"/>
      <c r="B47" s="8"/>
      <c r="C47" s="8"/>
      <c r="D47" s="8"/>
      <c r="E47" s="8"/>
      <c r="F47" s="8"/>
      <c r="G47" s="8"/>
      <c r="H47" s="8"/>
      <c r="I47" s="8"/>
      <c r="J47" s="8"/>
      <c r="K47" s="8"/>
      <c r="L47" s="8"/>
      <c r="M47" s="8"/>
      <c r="N47" s="8"/>
      <c r="O47" s="8"/>
      <c r="P47" s="8"/>
      <c r="Q47" s="8"/>
      <c r="R47" s="8"/>
      <c r="S47" s="8"/>
      <c r="T47" s="8"/>
      <c r="U47" s="8"/>
      <c r="V47" s="8"/>
      <c r="W47" s="8"/>
      <c r="X47" s="8"/>
    </row>
    <row r="48" spans="1:24" ht="15.75" customHeight="1">
      <c r="A48" s="8"/>
      <c r="B48" s="8"/>
      <c r="C48" s="8"/>
      <c r="D48" s="8"/>
      <c r="E48" s="8"/>
      <c r="F48" s="8"/>
      <c r="G48" s="8"/>
      <c r="H48" s="8"/>
      <c r="I48" s="8"/>
      <c r="J48" s="8"/>
      <c r="K48" s="8"/>
      <c r="L48" s="8"/>
      <c r="M48" s="8"/>
      <c r="N48" s="8"/>
      <c r="O48" s="8"/>
      <c r="P48" s="8"/>
      <c r="Q48" s="8"/>
      <c r="R48" s="8"/>
      <c r="S48" s="8"/>
      <c r="T48" s="8"/>
      <c r="U48" s="8"/>
      <c r="V48" s="8"/>
      <c r="W48" s="8"/>
      <c r="X48" s="8"/>
    </row>
    <row r="49" spans="1:24" ht="15.75" customHeight="1">
      <c r="A49" s="8"/>
      <c r="B49" s="8"/>
      <c r="C49" s="8"/>
      <c r="D49" s="8"/>
      <c r="E49" s="8"/>
      <c r="F49" s="8"/>
      <c r="G49" s="8"/>
      <c r="H49" s="8"/>
      <c r="I49" s="8"/>
      <c r="J49" s="8"/>
      <c r="K49" s="8"/>
      <c r="L49" s="8"/>
      <c r="M49" s="8"/>
      <c r="N49" s="8"/>
      <c r="O49" s="8"/>
      <c r="P49" s="8"/>
      <c r="Q49" s="8"/>
      <c r="R49" s="8"/>
      <c r="S49" s="8"/>
      <c r="T49" s="8"/>
      <c r="U49" s="8"/>
      <c r="V49" s="8"/>
      <c r="W49" s="8"/>
      <c r="X49" s="8"/>
    </row>
    <row r="50" spans="1:24" ht="15.75" customHeight="1">
      <c r="A50" s="8"/>
      <c r="B50" s="8"/>
      <c r="C50" s="8"/>
      <c r="D50" s="8"/>
      <c r="E50" s="8"/>
      <c r="F50" s="8"/>
      <c r="G50" s="8"/>
      <c r="H50" s="8"/>
      <c r="I50" s="8"/>
      <c r="J50" s="8"/>
      <c r="K50" s="8"/>
      <c r="L50" s="8"/>
      <c r="M50" s="8"/>
      <c r="N50" s="8"/>
      <c r="O50" s="8"/>
      <c r="P50" s="8"/>
      <c r="Q50" s="8"/>
      <c r="R50" s="8"/>
      <c r="S50" s="8"/>
      <c r="T50" s="8"/>
      <c r="U50" s="8"/>
      <c r="V50" s="8"/>
      <c r="W50" s="8"/>
      <c r="X50" s="8"/>
    </row>
    <row r="51" spans="1:24" ht="15.75" customHeight="1">
      <c r="A51" s="8"/>
      <c r="B51" s="8"/>
      <c r="C51" s="8"/>
      <c r="D51" s="8"/>
      <c r="E51" s="8"/>
      <c r="F51" s="8"/>
      <c r="G51" s="8"/>
      <c r="H51" s="8"/>
      <c r="I51" s="8"/>
      <c r="J51" s="8"/>
      <c r="K51" s="8"/>
      <c r="L51" s="8"/>
      <c r="M51" s="8"/>
      <c r="N51" s="8"/>
      <c r="O51" s="8"/>
      <c r="P51" s="8"/>
      <c r="Q51" s="8"/>
      <c r="R51" s="8"/>
      <c r="S51" s="8"/>
      <c r="T51" s="8"/>
      <c r="U51" s="8"/>
      <c r="V51" s="8"/>
      <c r="W51" s="8"/>
      <c r="X51" s="8"/>
    </row>
    <row r="52" spans="1:24" ht="15.75" customHeight="1">
      <c r="A52" s="8"/>
      <c r="B52" s="8"/>
      <c r="C52" s="8"/>
      <c r="D52" s="8"/>
      <c r="E52" s="8"/>
      <c r="F52" s="8"/>
      <c r="G52" s="8"/>
      <c r="H52" s="8"/>
      <c r="I52" s="8"/>
      <c r="J52" s="8"/>
      <c r="K52" s="8"/>
      <c r="L52" s="8"/>
      <c r="M52" s="8"/>
      <c r="N52" s="8"/>
      <c r="O52" s="8"/>
      <c r="P52" s="8"/>
      <c r="Q52" s="8"/>
      <c r="R52" s="8"/>
      <c r="S52" s="8"/>
      <c r="T52" s="8"/>
      <c r="U52" s="8"/>
      <c r="V52" s="8"/>
      <c r="W52" s="8"/>
      <c r="X52" s="8"/>
    </row>
    <row r="53" spans="1:24" ht="15.75" customHeight="1">
      <c r="A53" s="8"/>
      <c r="B53" s="8"/>
      <c r="C53" s="8"/>
      <c r="D53" s="8"/>
      <c r="E53" s="8"/>
      <c r="F53" s="8"/>
      <c r="G53" s="8"/>
      <c r="H53" s="8"/>
      <c r="I53" s="8"/>
      <c r="J53" s="8"/>
      <c r="K53" s="8"/>
      <c r="L53" s="8"/>
      <c r="M53" s="8"/>
      <c r="N53" s="8"/>
      <c r="O53" s="8"/>
      <c r="P53" s="8"/>
      <c r="Q53" s="8"/>
      <c r="R53" s="8"/>
      <c r="S53" s="8"/>
      <c r="T53" s="8"/>
      <c r="U53" s="8"/>
      <c r="V53" s="8"/>
      <c r="W53" s="8"/>
      <c r="X53" s="8"/>
    </row>
    <row r="54" spans="1:24" ht="15.75" customHeight="1">
      <c r="A54" s="8"/>
      <c r="B54" s="8"/>
      <c r="C54" s="8"/>
      <c r="D54" s="8"/>
      <c r="E54" s="8"/>
      <c r="F54" s="8"/>
      <c r="G54" s="8"/>
      <c r="H54" s="8"/>
      <c r="I54" s="8"/>
      <c r="J54" s="8"/>
      <c r="K54" s="8"/>
      <c r="L54" s="8"/>
      <c r="M54" s="8"/>
      <c r="N54" s="8"/>
      <c r="O54" s="8"/>
      <c r="P54" s="8"/>
      <c r="Q54" s="8"/>
      <c r="R54" s="8"/>
      <c r="S54" s="8"/>
      <c r="T54" s="8"/>
      <c r="U54" s="8"/>
      <c r="V54" s="8"/>
      <c r="W54" s="8"/>
      <c r="X54" s="8"/>
    </row>
    <row r="55" spans="1:24" ht="15.75" customHeight="1">
      <c r="A55" s="8"/>
      <c r="B55" s="8"/>
      <c r="C55" s="8"/>
      <c r="D55" s="8"/>
      <c r="E55" s="8"/>
      <c r="F55" s="8"/>
      <c r="G55" s="8"/>
      <c r="H55" s="8"/>
      <c r="I55" s="8"/>
      <c r="J55" s="8"/>
      <c r="K55" s="8"/>
      <c r="L55" s="8"/>
      <c r="M55" s="8"/>
      <c r="N55" s="8"/>
      <c r="O55" s="8"/>
      <c r="P55" s="8"/>
      <c r="Q55" s="8"/>
      <c r="R55" s="8"/>
      <c r="S55" s="8"/>
      <c r="T55" s="8"/>
      <c r="U55" s="8"/>
      <c r="V55" s="8"/>
      <c r="W55" s="8"/>
      <c r="X55" s="8"/>
    </row>
    <row r="56" spans="1:24" ht="15.75" customHeight="1">
      <c r="A56" s="8"/>
      <c r="B56" s="8"/>
      <c r="C56" s="8"/>
      <c r="D56" s="8"/>
      <c r="E56" s="8"/>
      <c r="F56" s="8"/>
      <c r="G56" s="8"/>
      <c r="H56" s="8"/>
      <c r="I56" s="8"/>
      <c r="J56" s="8"/>
      <c r="K56" s="8"/>
      <c r="L56" s="8"/>
      <c r="M56" s="8"/>
      <c r="N56" s="8"/>
      <c r="O56" s="8"/>
      <c r="P56" s="8"/>
      <c r="Q56" s="8"/>
      <c r="R56" s="8"/>
      <c r="S56" s="8"/>
      <c r="T56" s="8"/>
      <c r="U56" s="8"/>
      <c r="V56" s="8"/>
      <c r="W56" s="8"/>
      <c r="X56" s="8"/>
    </row>
    <row r="57" spans="1:24" ht="15.75" customHeight="1">
      <c r="A57" s="8"/>
      <c r="B57" s="8"/>
      <c r="C57" s="8"/>
      <c r="D57" s="8"/>
      <c r="E57" s="8"/>
      <c r="F57" s="8"/>
      <c r="G57" s="8"/>
      <c r="H57" s="8"/>
      <c r="I57" s="8"/>
      <c r="J57" s="8"/>
      <c r="K57" s="8"/>
      <c r="L57" s="8"/>
      <c r="M57" s="8"/>
      <c r="N57" s="8"/>
      <c r="O57" s="8"/>
      <c r="P57" s="8"/>
      <c r="Q57" s="8"/>
      <c r="R57" s="8"/>
      <c r="S57" s="8"/>
      <c r="T57" s="8"/>
      <c r="U57" s="8"/>
      <c r="V57" s="8"/>
      <c r="W57" s="8"/>
      <c r="X57" s="8"/>
    </row>
    <row r="58" spans="1:24" ht="15.75" customHeight="1">
      <c r="A58" s="8"/>
      <c r="B58" s="8"/>
      <c r="C58" s="8"/>
      <c r="D58" s="8"/>
      <c r="E58" s="8"/>
      <c r="F58" s="8"/>
      <c r="G58" s="8"/>
      <c r="H58" s="8"/>
      <c r="I58" s="8"/>
      <c r="J58" s="8"/>
      <c r="K58" s="8"/>
      <c r="L58" s="8"/>
      <c r="M58" s="8"/>
      <c r="N58" s="8"/>
      <c r="O58" s="8"/>
      <c r="P58" s="8"/>
      <c r="Q58" s="8"/>
      <c r="R58" s="8"/>
      <c r="S58" s="8"/>
      <c r="T58" s="8"/>
      <c r="U58" s="8"/>
      <c r="V58" s="8"/>
      <c r="W58" s="8"/>
      <c r="X58" s="8"/>
    </row>
    <row r="59" spans="1:24" ht="15.75" customHeight="1">
      <c r="A59" s="8"/>
      <c r="B59" s="8"/>
      <c r="C59" s="8"/>
      <c r="D59" s="8"/>
      <c r="E59" s="8"/>
      <c r="F59" s="8"/>
      <c r="G59" s="8"/>
      <c r="H59" s="8"/>
      <c r="I59" s="8"/>
      <c r="J59" s="8"/>
      <c r="K59" s="8"/>
      <c r="L59" s="8"/>
      <c r="M59" s="8"/>
      <c r="N59" s="8"/>
      <c r="O59" s="8"/>
      <c r="P59" s="8"/>
      <c r="Q59" s="8"/>
      <c r="R59" s="8"/>
      <c r="S59" s="8"/>
      <c r="T59" s="8"/>
      <c r="U59" s="8"/>
      <c r="V59" s="8"/>
      <c r="W59" s="8"/>
      <c r="X59" s="8"/>
    </row>
    <row r="60" spans="1:24" ht="15.75" customHeight="1">
      <c r="A60" s="8"/>
      <c r="B60" s="8"/>
      <c r="C60" s="8"/>
      <c r="D60" s="8"/>
      <c r="E60" s="8"/>
      <c r="F60" s="8"/>
      <c r="G60" s="8"/>
      <c r="H60" s="8"/>
      <c r="I60" s="8"/>
      <c r="J60" s="8"/>
      <c r="K60" s="8"/>
      <c r="L60" s="8"/>
      <c r="M60" s="8"/>
      <c r="N60" s="8"/>
      <c r="O60" s="8"/>
      <c r="P60" s="8"/>
      <c r="Q60" s="8"/>
      <c r="R60" s="8"/>
      <c r="S60" s="8"/>
      <c r="T60" s="8"/>
      <c r="U60" s="8"/>
      <c r="V60" s="8"/>
      <c r="W60" s="8"/>
      <c r="X60" s="8"/>
    </row>
    <row r="61" spans="1:24" ht="15.75" customHeight="1">
      <c r="A61" s="8"/>
      <c r="B61" s="8"/>
      <c r="C61" s="8"/>
      <c r="D61" s="8"/>
      <c r="E61" s="8"/>
      <c r="F61" s="8"/>
      <c r="G61" s="8"/>
      <c r="H61" s="8"/>
      <c r="I61" s="8"/>
      <c r="J61" s="8"/>
      <c r="K61" s="8"/>
      <c r="L61" s="8"/>
      <c r="M61" s="8"/>
      <c r="N61" s="8"/>
      <c r="O61" s="8"/>
      <c r="P61" s="8"/>
      <c r="Q61" s="8"/>
      <c r="R61" s="8"/>
      <c r="S61" s="8"/>
      <c r="T61" s="8"/>
      <c r="U61" s="8"/>
      <c r="V61" s="8"/>
      <c r="W61" s="8"/>
      <c r="X61" s="8"/>
    </row>
    <row r="62" spans="1:24" ht="15.75" customHeight="1">
      <c r="A62" s="8"/>
      <c r="B62" s="8"/>
      <c r="C62" s="8"/>
      <c r="D62" s="8"/>
      <c r="E62" s="8"/>
      <c r="F62" s="8"/>
      <c r="G62" s="8"/>
      <c r="H62" s="8"/>
      <c r="I62" s="8"/>
      <c r="J62" s="8"/>
      <c r="K62" s="8"/>
      <c r="L62" s="8"/>
      <c r="M62" s="8"/>
      <c r="N62" s="8"/>
      <c r="O62" s="8"/>
      <c r="P62" s="8"/>
      <c r="Q62" s="8"/>
      <c r="R62" s="8"/>
      <c r="S62" s="8"/>
      <c r="T62" s="8"/>
      <c r="U62" s="8"/>
      <c r="V62" s="8"/>
      <c r="W62" s="8"/>
      <c r="X62" s="8"/>
    </row>
    <row r="63" spans="1:24" ht="15.75" customHeight="1">
      <c r="A63" s="8"/>
      <c r="B63" s="8"/>
      <c r="C63" s="8"/>
      <c r="D63" s="8"/>
      <c r="E63" s="8"/>
      <c r="F63" s="8"/>
      <c r="G63" s="8"/>
      <c r="H63" s="8"/>
      <c r="I63" s="8"/>
      <c r="J63" s="8"/>
      <c r="K63" s="8"/>
      <c r="L63" s="8"/>
      <c r="M63" s="8"/>
      <c r="N63" s="8"/>
      <c r="O63" s="8"/>
      <c r="P63" s="8"/>
      <c r="Q63" s="8"/>
      <c r="R63" s="8"/>
      <c r="S63" s="8"/>
      <c r="T63" s="8"/>
      <c r="U63" s="8"/>
      <c r="V63" s="8"/>
      <c r="W63" s="8"/>
      <c r="X63" s="8"/>
    </row>
    <row r="64" spans="1:24" ht="15.75" customHeight="1">
      <c r="A64" s="8"/>
      <c r="B64" s="8"/>
      <c r="C64" s="8"/>
      <c r="D64" s="8"/>
      <c r="E64" s="8"/>
      <c r="F64" s="8"/>
      <c r="G64" s="8"/>
      <c r="H64" s="8"/>
      <c r="I64" s="8"/>
      <c r="J64" s="8"/>
      <c r="K64" s="8"/>
      <c r="L64" s="8"/>
      <c r="M64" s="8"/>
      <c r="N64" s="8"/>
      <c r="O64" s="8"/>
      <c r="P64" s="8"/>
      <c r="Q64" s="8"/>
      <c r="R64" s="8"/>
      <c r="S64" s="8"/>
      <c r="T64" s="8"/>
      <c r="U64" s="8"/>
      <c r="V64" s="8"/>
      <c r="W64" s="8"/>
      <c r="X64" s="8"/>
    </row>
    <row r="65" spans="1:24" ht="15.75" customHeight="1">
      <c r="A65" s="8"/>
      <c r="B65" s="8"/>
      <c r="C65" s="8"/>
      <c r="D65" s="8"/>
      <c r="E65" s="8"/>
      <c r="F65" s="8"/>
      <c r="G65" s="8"/>
      <c r="H65" s="8"/>
      <c r="I65" s="8"/>
      <c r="J65" s="8"/>
      <c r="K65" s="8"/>
      <c r="L65" s="8"/>
      <c r="M65" s="8"/>
      <c r="N65" s="8"/>
      <c r="O65" s="8"/>
      <c r="P65" s="8"/>
      <c r="Q65" s="8"/>
      <c r="R65" s="8"/>
      <c r="S65" s="8"/>
      <c r="T65" s="8"/>
      <c r="U65" s="8"/>
      <c r="V65" s="8"/>
      <c r="W65" s="8"/>
      <c r="X65" s="8"/>
    </row>
    <row r="66" spans="1:24" ht="15.75" customHeight="1">
      <c r="A66" s="8"/>
      <c r="B66" s="8"/>
      <c r="C66" s="8"/>
      <c r="D66" s="8"/>
      <c r="E66" s="8"/>
      <c r="F66" s="8"/>
      <c r="G66" s="8"/>
      <c r="H66" s="8"/>
      <c r="I66" s="8"/>
      <c r="J66" s="8"/>
      <c r="K66" s="8"/>
      <c r="L66" s="8"/>
      <c r="M66" s="8"/>
      <c r="N66" s="8"/>
      <c r="O66" s="8"/>
      <c r="P66" s="8"/>
      <c r="Q66" s="8"/>
      <c r="R66" s="8"/>
      <c r="S66" s="8"/>
      <c r="T66" s="8"/>
      <c r="U66" s="8"/>
      <c r="V66" s="8"/>
      <c r="W66" s="8"/>
      <c r="X66" s="8"/>
    </row>
    <row r="67" spans="1:24" ht="15.75" customHeight="1">
      <c r="A67" s="8"/>
      <c r="B67" s="8"/>
      <c r="C67" s="8"/>
      <c r="D67" s="8"/>
      <c r="E67" s="8"/>
      <c r="F67" s="8"/>
      <c r="G67" s="8"/>
      <c r="H67" s="8"/>
      <c r="I67" s="8"/>
      <c r="J67" s="8"/>
      <c r="K67" s="8"/>
      <c r="L67" s="8"/>
      <c r="M67" s="8"/>
      <c r="N67" s="8"/>
      <c r="O67" s="8"/>
      <c r="P67" s="8"/>
      <c r="Q67" s="8"/>
      <c r="R67" s="8"/>
      <c r="S67" s="8"/>
      <c r="T67" s="8"/>
      <c r="U67" s="8"/>
      <c r="V67" s="8"/>
      <c r="W67" s="8"/>
      <c r="X67" s="8"/>
    </row>
    <row r="68" spans="1:24" ht="15.75" customHeight="1">
      <c r="A68" s="8"/>
      <c r="B68" s="8"/>
      <c r="C68" s="8"/>
      <c r="D68" s="8"/>
      <c r="E68" s="8"/>
      <c r="F68" s="8"/>
      <c r="G68" s="8"/>
      <c r="H68" s="8"/>
      <c r="I68" s="8"/>
      <c r="J68" s="8"/>
      <c r="K68" s="8"/>
      <c r="L68" s="8"/>
      <c r="M68" s="8"/>
      <c r="N68" s="8"/>
      <c r="O68" s="8"/>
      <c r="P68" s="8"/>
      <c r="Q68" s="8"/>
      <c r="R68" s="8"/>
      <c r="S68" s="8"/>
      <c r="T68" s="8"/>
      <c r="U68" s="8"/>
      <c r="V68" s="8"/>
      <c r="W68" s="8"/>
      <c r="X68" s="8"/>
    </row>
    <row r="69" spans="1:24" ht="15.75" customHeight="1">
      <c r="A69" s="8"/>
      <c r="B69" s="8"/>
      <c r="C69" s="8"/>
      <c r="D69" s="8"/>
      <c r="E69" s="8"/>
      <c r="F69" s="8"/>
      <c r="G69" s="8"/>
      <c r="H69" s="8"/>
      <c r="I69" s="8"/>
      <c r="J69" s="8"/>
      <c r="K69" s="8"/>
      <c r="L69" s="8"/>
      <c r="M69" s="8"/>
      <c r="N69" s="8"/>
      <c r="O69" s="8"/>
      <c r="P69" s="8"/>
      <c r="Q69" s="8"/>
      <c r="R69" s="8"/>
      <c r="S69" s="8"/>
      <c r="T69" s="8"/>
      <c r="U69" s="8"/>
      <c r="V69" s="8"/>
      <c r="W69" s="8"/>
      <c r="X69" s="8"/>
    </row>
    <row r="70" spans="1:24" ht="15.75" customHeight="1">
      <c r="A70" s="8"/>
      <c r="B70" s="8"/>
      <c r="C70" s="8"/>
      <c r="D70" s="8"/>
      <c r="E70" s="8"/>
      <c r="F70" s="8"/>
      <c r="G70" s="8"/>
      <c r="H70" s="8"/>
      <c r="I70" s="8"/>
      <c r="J70" s="8"/>
      <c r="K70" s="8"/>
      <c r="L70" s="8"/>
      <c r="M70" s="8"/>
      <c r="N70" s="8"/>
      <c r="O70" s="8"/>
      <c r="P70" s="8"/>
      <c r="Q70" s="8"/>
      <c r="R70" s="8"/>
      <c r="S70" s="8"/>
      <c r="T70" s="8"/>
      <c r="U70" s="8"/>
      <c r="V70" s="8"/>
      <c r="W70" s="8"/>
      <c r="X70" s="8"/>
    </row>
    <row r="71" spans="1:24" ht="15.75" customHeight="1">
      <c r="A71" s="8"/>
      <c r="B71" s="8"/>
      <c r="C71" s="8"/>
      <c r="D71" s="8"/>
      <c r="E71" s="8"/>
      <c r="F71" s="8"/>
      <c r="G71" s="8"/>
      <c r="H71" s="8"/>
      <c r="I71" s="8"/>
      <c r="J71" s="8"/>
      <c r="K71" s="8"/>
      <c r="L71" s="8"/>
      <c r="M71" s="8"/>
      <c r="N71" s="8"/>
      <c r="O71" s="8"/>
      <c r="P71" s="8"/>
      <c r="Q71" s="8"/>
      <c r="R71" s="8"/>
      <c r="S71" s="8"/>
      <c r="T71" s="8"/>
      <c r="U71" s="8"/>
      <c r="V71" s="8"/>
      <c r="W71" s="8"/>
      <c r="X71" s="8"/>
    </row>
    <row r="72" spans="1:24" ht="15.75" customHeight="1">
      <c r="A72" s="8"/>
      <c r="B72" s="8"/>
      <c r="C72" s="8"/>
      <c r="D72" s="8"/>
      <c r="E72" s="8"/>
      <c r="F72" s="8"/>
      <c r="G72" s="8"/>
      <c r="H72" s="8"/>
      <c r="I72" s="8"/>
      <c r="J72" s="8"/>
      <c r="K72" s="8"/>
      <c r="L72" s="8"/>
      <c r="M72" s="8"/>
      <c r="N72" s="8"/>
      <c r="O72" s="8"/>
      <c r="P72" s="8"/>
      <c r="Q72" s="8"/>
      <c r="R72" s="8"/>
      <c r="S72" s="8"/>
      <c r="T72" s="8"/>
      <c r="U72" s="8"/>
      <c r="V72" s="8"/>
      <c r="W72" s="8"/>
      <c r="X72" s="8"/>
    </row>
    <row r="73" spans="1:24" ht="15.75" customHeight="1">
      <c r="A73" s="8"/>
      <c r="B73" s="8"/>
      <c r="C73" s="8"/>
      <c r="D73" s="8"/>
      <c r="E73" s="8"/>
      <c r="F73" s="8"/>
      <c r="G73" s="8"/>
      <c r="H73" s="8"/>
      <c r="I73" s="8"/>
      <c r="J73" s="8"/>
      <c r="K73" s="8"/>
      <c r="L73" s="8"/>
      <c r="M73" s="8"/>
      <c r="N73" s="8"/>
      <c r="O73" s="8"/>
      <c r="P73" s="8"/>
      <c r="Q73" s="8"/>
      <c r="R73" s="8"/>
      <c r="S73" s="8"/>
      <c r="T73" s="8"/>
      <c r="U73" s="8"/>
      <c r="V73" s="8"/>
      <c r="W73" s="8"/>
      <c r="X73" s="8"/>
    </row>
    <row r="74" spans="1:24" ht="15.75" customHeight="1">
      <c r="A74" s="8"/>
      <c r="B74" s="8"/>
      <c r="C74" s="8"/>
      <c r="D74" s="8"/>
      <c r="E74" s="8"/>
      <c r="F74" s="8"/>
      <c r="G74" s="8"/>
      <c r="H74" s="8"/>
      <c r="I74" s="8"/>
      <c r="J74" s="8"/>
      <c r="K74" s="8"/>
      <c r="L74" s="8"/>
      <c r="M74" s="8"/>
      <c r="N74" s="8"/>
      <c r="O74" s="8"/>
      <c r="P74" s="8"/>
      <c r="Q74" s="8"/>
      <c r="R74" s="8"/>
      <c r="S74" s="8"/>
      <c r="T74" s="8"/>
      <c r="U74" s="8"/>
      <c r="V74" s="8"/>
      <c r="W74" s="8"/>
      <c r="X74" s="8"/>
    </row>
    <row r="75" spans="1:24" ht="15.75" customHeight="1">
      <c r="A75" s="8"/>
      <c r="B75" s="8"/>
      <c r="C75" s="8"/>
      <c r="D75" s="8"/>
      <c r="E75" s="8"/>
      <c r="F75" s="8"/>
      <c r="G75" s="8"/>
      <c r="H75" s="8"/>
      <c r="I75" s="8"/>
      <c r="J75" s="8"/>
      <c r="K75" s="8"/>
      <c r="L75" s="8"/>
      <c r="M75" s="8"/>
      <c r="N75" s="8"/>
      <c r="O75" s="8"/>
      <c r="P75" s="8"/>
      <c r="Q75" s="8"/>
      <c r="R75" s="8"/>
      <c r="S75" s="8"/>
      <c r="T75" s="8"/>
      <c r="U75" s="8"/>
      <c r="V75" s="8"/>
      <c r="W75" s="8"/>
      <c r="X75" s="8"/>
    </row>
    <row r="76" spans="1:24" ht="15.75" customHeight="1">
      <c r="A76" s="8"/>
      <c r="B76" s="8"/>
      <c r="C76" s="8"/>
      <c r="D76" s="8"/>
      <c r="E76" s="8"/>
      <c r="F76" s="8"/>
      <c r="G76" s="8"/>
      <c r="H76" s="8"/>
      <c r="I76" s="8"/>
      <c r="J76" s="8"/>
      <c r="K76" s="8"/>
      <c r="L76" s="8"/>
      <c r="M76" s="8"/>
      <c r="N76" s="8"/>
      <c r="O76" s="8"/>
      <c r="P76" s="8"/>
      <c r="Q76" s="8"/>
      <c r="R76" s="8"/>
      <c r="S76" s="8"/>
      <c r="T76" s="8"/>
      <c r="U76" s="8"/>
      <c r="V76" s="8"/>
      <c r="W76" s="8"/>
      <c r="X76" s="8"/>
    </row>
    <row r="77" spans="1:24" ht="15.75" customHeight="1">
      <c r="A77" s="8"/>
      <c r="B77" s="8"/>
      <c r="C77" s="8"/>
      <c r="D77" s="8"/>
      <c r="E77" s="8"/>
      <c r="F77" s="8"/>
      <c r="G77" s="8"/>
      <c r="H77" s="8"/>
      <c r="I77" s="8"/>
      <c r="J77" s="8"/>
      <c r="K77" s="8"/>
      <c r="L77" s="8"/>
      <c r="M77" s="8"/>
      <c r="N77" s="8"/>
      <c r="O77" s="8"/>
      <c r="P77" s="8"/>
      <c r="Q77" s="8"/>
      <c r="R77" s="8"/>
      <c r="S77" s="8"/>
      <c r="T77" s="8"/>
      <c r="U77" s="8"/>
      <c r="V77" s="8"/>
      <c r="W77" s="8"/>
      <c r="X77" s="8"/>
    </row>
    <row r="78" spans="1:24" ht="15.75" customHeight="1">
      <c r="A78" s="8"/>
      <c r="B78" s="8"/>
      <c r="C78" s="8"/>
      <c r="D78" s="8"/>
      <c r="E78" s="8"/>
      <c r="F78" s="8"/>
      <c r="G78" s="8"/>
      <c r="H78" s="8"/>
      <c r="I78" s="8"/>
      <c r="J78" s="8"/>
      <c r="K78" s="8"/>
      <c r="L78" s="8"/>
      <c r="M78" s="8"/>
      <c r="N78" s="8"/>
      <c r="O78" s="8"/>
      <c r="P78" s="8"/>
      <c r="Q78" s="8"/>
      <c r="R78" s="8"/>
      <c r="S78" s="8"/>
      <c r="T78" s="8"/>
      <c r="U78" s="8"/>
      <c r="V78" s="8"/>
      <c r="W78" s="8"/>
      <c r="X78" s="8"/>
    </row>
    <row r="79" spans="1:24" ht="15.75" customHeight="1">
      <c r="A79" s="8"/>
      <c r="B79" s="8"/>
      <c r="C79" s="8"/>
      <c r="D79" s="8"/>
      <c r="E79" s="8"/>
      <c r="F79" s="8"/>
      <c r="G79" s="8"/>
      <c r="H79" s="8"/>
      <c r="I79" s="8"/>
      <c r="J79" s="8"/>
      <c r="K79" s="8"/>
      <c r="L79" s="8"/>
      <c r="M79" s="8"/>
      <c r="N79" s="8"/>
      <c r="O79" s="8"/>
      <c r="P79" s="8"/>
      <c r="Q79" s="8"/>
      <c r="R79" s="8"/>
      <c r="S79" s="8"/>
      <c r="T79" s="8"/>
      <c r="U79" s="8"/>
      <c r="V79" s="8"/>
      <c r="W79" s="8"/>
      <c r="X79" s="8"/>
    </row>
    <row r="80" spans="1:24" ht="15.75" customHeight="1">
      <c r="A80" s="8"/>
      <c r="B80" s="8"/>
      <c r="C80" s="8"/>
      <c r="D80" s="8"/>
      <c r="E80" s="8"/>
      <c r="F80" s="8"/>
      <c r="G80" s="8"/>
      <c r="H80" s="8"/>
      <c r="I80" s="8"/>
      <c r="J80" s="8"/>
      <c r="K80" s="8"/>
      <c r="L80" s="8"/>
      <c r="M80" s="8"/>
      <c r="N80" s="8"/>
      <c r="O80" s="8"/>
      <c r="P80" s="8"/>
      <c r="Q80" s="8"/>
      <c r="R80" s="8"/>
      <c r="S80" s="8"/>
      <c r="T80" s="8"/>
      <c r="U80" s="8"/>
      <c r="V80" s="8"/>
      <c r="W80" s="8"/>
      <c r="X80" s="8"/>
    </row>
    <row r="81" spans="1:24" ht="15.75" customHeight="1">
      <c r="A81" s="8"/>
      <c r="B81" s="8"/>
      <c r="C81" s="8"/>
      <c r="D81" s="8"/>
      <c r="E81" s="8"/>
      <c r="F81" s="8"/>
      <c r="G81" s="8"/>
      <c r="H81" s="8"/>
      <c r="I81" s="8"/>
      <c r="J81" s="8"/>
      <c r="K81" s="8"/>
      <c r="L81" s="8"/>
      <c r="M81" s="8"/>
      <c r="N81" s="8"/>
      <c r="O81" s="8"/>
      <c r="P81" s="8"/>
      <c r="Q81" s="8"/>
      <c r="R81" s="8"/>
      <c r="S81" s="8"/>
      <c r="T81" s="8"/>
      <c r="U81" s="8"/>
      <c r="V81" s="8"/>
      <c r="W81" s="8"/>
      <c r="X81" s="8"/>
    </row>
    <row r="82" spans="1:24" ht="15.75" customHeight="1">
      <c r="A82" s="8"/>
      <c r="B82" s="8"/>
      <c r="C82" s="8"/>
      <c r="D82" s="8"/>
      <c r="E82" s="8"/>
      <c r="F82" s="8"/>
      <c r="G82" s="8"/>
      <c r="H82" s="8"/>
      <c r="I82" s="8"/>
      <c r="J82" s="8"/>
      <c r="K82" s="8"/>
      <c r="L82" s="8"/>
      <c r="M82" s="8"/>
      <c r="N82" s="8"/>
      <c r="O82" s="8"/>
      <c r="P82" s="8"/>
      <c r="Q82" s="8"/>
      <c r="R82" s="8"/>
      <c r="S82" s="8"/>
      <c r="T82" s="8"/>
      <c r="U82" s="8"/>
      <c r="V82" s="8"/>
      <c r="W82" s="8"/>
      <c r="X82" s="8"/>
    </row>
    <row r="83" spans="1:24" ht="15.75" customHeight="1">
      <c r="A83" s="8"/>
      <c r="B83" s="8"/>
      <c r="C83" s="8"/>
      <c r="D83" s="8"/>
      <c r="E83" s="8"/>
      <c r="F83" s="8"/>
      <c r="G83" s="8"/>
      <c r="H83" s="8"/>
      <c r="I83" s="8"/>
      <c r="J83" s="8"/>
      <c r="K83" s="8"/>
      <c r="L83" s="8"/>
      <c r="M83" s="8"/>
      <c r="N83" s="8"/>
      <c r="O83" s="8"/>
      <c r="P83" s="8"/>
      <c r="Q83" s="8"/>
      <c r="R83" s="8"/>
      <c r="S83" s="8"/>
      <c r="T83" s="8"/>
      <c r="U83" s="8"/>
      <c r="V83" s="8"/>
      <c r="W83" s="8"/>
      <c r="X83" s="8"/>
    </row>
    <row r="84" spans="1:24" ht="15.75" customHeight="1">
      <c r="A84" s="8"/>
      <c r="B84" s="8"/>
      <c r="C84" s="8"/>
      <c r="D84" s="8"/>
      <c r="E84" s="8"/>
      <c r="F84" s="8"/>
      <c r="G84" s="8"/>
      <c r="H84" s="8"/>
      <c r="I84" s="8"/>
      <c r="J84" s="8"/>
      <c r="K84" s="8"/>
      <c r="L84" s="8"/>
      <c r="M84" s="8"/>
      <c r="N84" s="8"/>
      <c r="O84" s="8"/>
      <c r="P84" s="8"/>
      <c r="Q84" s="8"/>
      <c r="R84" s="8"/>
      <c r="S84" s="8"/>
      <c r="T84" s="8"/>
      <c r="U84" s="8"/>
      <c r="V84" s="8"/>
      <c r="W84" s="8"/>
      <c r="X84" s="8"/>
    </row>
    <row r="85" spans="1:24" ht="15.75" customHeight="1">
      <c r="A85" s="8"/>
      <c r="B85" s="8"/>
      <c r="C85" s="8"/>
      <c r="D85" s="8"/>
      <c r="E85" s="8"/>
      <c r="F85" s="8"/>
      <c r="G85" s="8"/>
      <c r="H85" s="8"/>
      <c r="I85" s="8"/>
      <c r="J85" s="8"/>
      <c r="K85" s="8"/>
      <c r="L85" s="8"/>
      <c r="M85" s="8"/>
      <c r="N85" s="8"/>
      <c r="O85" s="8"/>
      <c r="P85" s="8"/>
      <c r="Q85" s="8"/>
      <c r="R85" s="8"/>
      <c r="S85" s="8"/>
      <c r="T85" s="8"/>
      <c r="U85" s="8"/>
      <c r="V85" s="8"/>
      <c r="W85" s="8"/>
      <c r="X85" s="8"/>
    </row>
    <row r="86" spans="1:24" ht="15.75" customHeight="1">
      <c r="A86" s="8"/>
      <c r="B86" s="8"/>
      <c r="C86" s="8"/>
      <c r="D86" s="8"/>
      <c r="E86" s="8"/>
      <c r="F86" s="8"/>
      <c r="G86" s="8"/>
      <c r="H86" s="8"/>
      <c r="I86" s="8"/>
      <c r="J86" s="8"/>
      <c r="K86" s="8"/>
      <c r="L86" s="8"/>
      <c r="M86" s="8"/>
      <c r="N86" s="8"/>
      <c r="O86" s="8"/>
      <c r="P86" s="8"/>
      <c r="Q86" s="8"/>
      <c r="R86" s="8"/>
      <c r="S86" s="8"/>
      <c r="T86" s="8"/>
      <c r="U86" s="8"/>
      <c r="V86" s="8"/>
      <c r="W86" s="8"/>
      <c r="X86" s="8"/>
    </row>
    <row r="87" spans="1:24" ht="15.75" customHeight="1">
      <c r="A87" s="8"/>
      <c r="B87" s="8"/>
      <c r="C87" s="8"/>
      <c r="D87" s="8"/>
      <c r="E87" s="8"/>
      <c r="F87" s="8"/>
      <c r="G87" s="8"/>
      <c r="H87" s="8"/>
      <c r="I87" s="8"/>
      <c r="J87" s="8"/>
      <c r="K87" s="8"/>
      <c r="L87" s="8"/>
      <c r="M87" s="8"/>
      <c r="N87" s="8"/>
      <c r="O87" s="8"/>
      <c r="P87" s="8"/>
      <c r="Q87" s="8"/>
      <c r="R87" s="8"/>
      <c r="S87" s="8"/>
      <c r="T87" s="8"/>
      <c r="U87" s="8"/>
      <c r="V87" s="8"/>
      <c r="W87" s="8"/>
      <c r="X87" s="8"/>
    </row>
    <row r="88" spans="1:24" ht="15.75" customHeight="1">
      <c r="A88" s="8"/>
      <c r="B88" s="8"/>
      <c r="C88" s="8"/>
      <c r="D88" s="8"/>
      <c r="E88" s="8"/>
      <c r="F88" s="8"/>
      <c r="G88" s="8"/>
      <c r="H88" s="8"/>
      <c r="I88" s="8"/>
      <c r="J88" s="8"/>
      <c r="K88" s="8"/>
      <c r="L88" s="8"/>
      <c r="M88" s="8"/>
      <c r="N88" s="8"/>
      <c r="O88" s="8"/>
      <c r="P88" s="8"/>
      <c r="Q88" s="8"/>
      <c r="R88" s="8"/>
      <c r="S88" s="8"/>
      <c r="T88" s="8"/>
      <c r="U88" s="8"/>
      <c r="V88" s="8"/>
      <c r="W88" s="8"/>
      <c r="X88" s="8"/>
    </row>
    <row r="89" spans="1:24" ht="15.75" customHeight="1">
      <c r="A89" s="8"/>
      <c r="B89" s="8"/>
      <c r="C89" s="8"/>
      <c r="D89" s="8"/>
      <c r="E89" s="8"/>
      <c r="F89" s="8"/>
      <c r="G89" s="8"/>
      <c r="H89" s="8"/>
      <c r="I89" s="8"/>
      <c r="J89" s="8"/>
      <c r="K89" s="8"/>
      <c r="L89" s="8"/>
      <c r="M89" s="8"/>
      <c r="N89" s="8"/>
      <c r="O89" s="8"/>
      <c r="P89" s="8"/>
      <c r="Q89" s="8"/>
      <c r="R89" s="8"/>
      <c r="S89" s="8"/>
      <c r="T89" s="8"/>
      <c r="U89" s="8"/>
      <c r="V89" s="8"/>
      <c r="W89" s="8"/>
      <c r="X89" s="8"/>
    </row>
    <row r="90" spans="1:24" ht="15.75" customHeight="1">
      <c r="A90" s="8"/>
      <c r="B90" s="8"/>
      <c r="C90" s="8"/>
      <c r="D90" s="8"/>
      <c r="E90" s="8"/>
      <c r="F90" s="8"/>
      <c r="G90" s="8"/>
      <c r="H90" s="8"/>
      <c r="I90" s="8"/>
      <c r="J90" s="8"/>
      <c r="K90" s="8"/>
      <c r="L90" s="8"/>
      <c r="M90" s="8"/>
      <c r="N90" s="8"/>
      <c r="O90" s="8"/>
      <c r="P90" s="8"/>
      <c r="Q90" s="8"/>
      <c r="R90" s="8"/>
      <c r="S90" s="8"/>
      <c r="T90" s="8"/>
      <c r="U90" s="8"/>
      <c r="V90" s="8"/>
      <c r="W90" s="8"/>
      <c r="X90" s="8"/>
    </row>
    <row r="91" spans="1:24" ht="15.75" customHeight="1">
      <c r="A91" s="8"/>
      <c r="B91" s="8"/>
      <c r="C91" s="8"/>
      <c r="D91" s="8"/>
      <c r="E91" s="8"/>
      <c r="F91" s="8"/>
      <c r="G91" s="8"/>
      <c r="H91" s="8"/>
      <c r="I91" s="8"/>
      <c r="J91" s="8"/>
      <c r="K91" s="8"/>
      <c r="L91" s="8"/>
      <c r="M91" s="8"/>
      <c r="N91" s="8"/>
      <c r="O91" s="8"/>
      <c r="P91" s="8"/>
      <c r="Q91" s="8"/>
      <c r="R91" s="8"/>
      <c r="S91" s="8"/>
      <c r="T91" s="8"/>
      <c r="U91" s="8"/>
      <c r="V91" s="8"/>
      <c r="W91" s="8"/>
      <c r="X91" s="8"/>
    </row>
    <row r="92" spans="1:24" ht="15.75" customHeight="1">
      <c r="A92" s="8"/>
      <c r="B92" s="8"/>
      <c r="C92" s="8"/>
      <c r="D92" s="8"/>
      <c r="E92" s="8"/>
      <c r="F92" s="8"/>
      <c r="G92" s="8"/>
      <c r="H92" s="8"/>
      <c r="I92" s="8"/>
      <c r="J92" s="8"/>
      <c r="K92" s="8"/>
      <c r="L92" s="8"/>
      <c r="M92" s="8"/>
      <c r="N92" s="8"/>
      <c r="O92" s="8"/>
      <c r="P92" s="8"/>
      <c r="Q92" s="8"/>
      <c r="R92" s="8"/>
      <c r="S92" s="8"/>
      <c r="T92" s="8"/>
      <c r="U92" s="8"/>
      <c r="V92" s="8"/>
      <c r="W92" s="8"/>
      <c r="X92" s="8"/>
    </row>
    <row r="93" spans="1:24" ht="15.75" customHeight="1">
      <c r="A93" s="8"/>
      <c r="B93" s="8"/>
      <c r="C93" s="8"/>
      <c r="D93" s="8"/>
      <c r="E93" s="8"/>
      <c r="F93" s="8"/>
      <c r="G93" s="8"/>
      <c r="H93" s="8"/>
      <c r="I93" s="8"/>
      <c r="J93" s="8"/>
      <c r="K93" s="8"/>
      <c r="L93" s="8"/>
      <c r="M93" s="8"/>
      <c r="N93" s="8"/>
      <c r="O93" s="8"/>
      <c r="P93" s="8"/>
      <c r="Q93" s="8"/>
      <c r="R93" s="8"/>
      <c r="S93" s="8"/>
      <c r="T93" s="8"/>
      <c r="U93" s="8"/>
      <c r="V93" s="8"/>
      <c r="W93" s="8"/>
      <c r="X93" s="8"/>
    </row>
    <row r="94" spans="1:24" ht="15.75" customHeight="1">
      <c r="A94" s="8"/>
      <c r="B94" s="8"/>
      <c r="C94" s="8"/>
      <c r="D94" s="8"/>
      <c r="E94" s="8"/>
      <c r="F94" s="8"/>
      <c r="G94" s="8"/>
      <c r="H94" s="8"/>
      <c r="I94" s="8"/>
      <c r="J94" s="8"/>
      <c r="K94" s="8"/>
      <c r="L94" s="8"/>
      <c r="M94" s="8"/>
      <c r="N94" s="8"/>
      <c r="O94" s="8"/>
      <c r="P94" s="8"/>
      <c r="Q94" s="8"/>
      <c r="R94" s="8"/>
      <c r="S94" s="8"/>
      <c r="T94" s="8"/>
      <c r="U94" s="8"/>
      <c r="V94" s="8"/>
      <c r="W94" s="8"/>
      <c r="X94" s="8"/>
    </row>
    <row r="95" spans="1:24" ht="15.75" customHeight="1">
      <c r="A95" s="8"/>
      <c r="B95" s="8"/>
      <c r="C95" s="8"/>
      <c r="D95" s="8"/>
      <c r="E95" s="8"/>
      <c r="F95" s="8"/>
      <c r="G95" s="8"/>
      <c r="H95" s="8"/>
      <c r="I95" s="8"/>
      <c r="J95" s="8"/>
      <c r="K95" s="8"/>
      <c r="L95" s="8"/>
      <c r="M95" s="8"/>
      <c r="N95" s="8"/>
      <c r="O95" s="8"/>
      <c r="P95" s="8"/>
      <c r="Q95" s="8"/>
      <c r="R95" s="8"/>
      <c r="S95" s="8"/>
      <c r="T95" s="8"/>
      <c r="U95" s="8"/>
      <c r="V95" s="8"/>
      <c r="W95" s="8"/>
      <c r="X95" s="8"/>
    </row>
    <row r="96" spans="1:24" ht="15.75" customHeight="1">
      <c r="A96" s="8"/>
      <c r="B96" s="8"/>
      <c r="C96" s="8"/>
      <c r="D96" s="8"/>
      <c r="E96" s="8"/>
      <c r="F96" s="8"/>
      <c r="G96" s="8"/>
      <c r="H96" s="8"/>
      <c r="I96" s="8"/>
      <c r="J96" s="8"/>
      <c r="K96" s="8"/>
      <c r="L96" s="8"/>
      <c r="M96" s="8"/>
      <c r="N96" s="8"/>
      <c r="O96" s="8"/>
      <c r="P96" s="8"/>
      <c r="Q96" s="8"/>
      <c r="R96" s="8"/>
      <c r="S96" s="8"/>
      <c r="T96" s="8"/>
      <c r="U96" s="8"/>
      <c r="V96" s="8"/>
      <c r="W96" s="8"/>
      <c r="X96" s="8"/>
    </row>
    <row r="97" spans="1:24" ht="15.75" customHeight="1">
      <c r="A97" s="8"/>
      <c r="B97" s="8"/>
      <c r="C97" s="8"/>
      <c r="D97" s="8"/>
      <c r="E97" s="8"/>
      <c r="F97" s="8"/>
      <c r="G97" s="8"/>
      <c r="H97" s="8"/>
      <c r="I97" s="8"/>
      <c r="J97" s="8"/>
      <c r="K97" s="8"/>
      <c r="L97" s="8"/>
      <c r="M97" s="8"/>
      <c r="N97" s="8"/>
      <c r="O97" s="8"/>
      <c r="P97" s="8"/>
      <c r="Q97" s="8"/>
      <c r="R97" s="8"/>
      <c r="S97" s="8"/>
      <c r="T97" s="8"/>
      <c r="U97" s="8"/>
      <c r="V97" s="8"/>
      <c r="W97" s="8"/>
      <c r="X97" s="8"/>
    </row>
    <row r="98" spans="1:24" ht="15.75" customHeight="1">
      <c r="A98" s="8"/>
      <c r="B98" s="8"/>
      <c r="C98" s="8"/>
      <c r="D98" s="8"/>
      <c r="E98" s="8"/>
      <c r="F98" s="8"/>
      <c r="G98" s="8"/>
      <c r="H98" s="8"/>
      <c r="I98" s="8"/>
      <c r="J98" s="8"/>
      <c r="K98" s="8"/>
      <c r="L98" s="8"/>
      <c r="M98" s="8"/>
      <c r="N98" s="8"/>
      <c r="O98" s="8"/>
      <c r="P98" s="8"/>
      <c r="Q98" s="8"/>
      <c r="R98" s="8"/>
      <c r="S98" s="8"/>
      <c r="T98" s="8"/>
      <c r="U98" s="8"/>
      <c r="V98" s="8"/>
      <c r="W98" s="8"/>
      <c r="X98" s="8"/>
    </row>
    <row r="99" spans="1:24" ht="15.75" customHeight="1">
      <c r="A99" s="8"/>
      <c r="B99" s="8"/>
      <c r="C99" s="8"/>
      <c r="D99" s="8"/>
      <c r="E99" s="8"/>
      <c r="F99" s="8"/>
      <c r="G99" s="8"/>
      <c r="H99" s="8"/>
      <c r="I99" s="8"/>
      <c r="J99" s="8"/>
      <c r="K99" s="8"/>
      <c r="L99" s="8"/>
      <c r="M99" s="8"/>
      <c r="N99" s="8"/>
      <c r="O99" s="8"/>
      <c r="P99" s="8"/>
      <c r="Q99" s="8"/>
      <c r="R99" s="8"/>
      <c r="S99" s="8"/>
      <c r="T99" s="8"/>
      <c r="U99" s="8"/>
      <c r="V99" s="8"/>
      <c r="W99" s="8"/>
      <c r="X99" s="8"/>
    </row>
    <row r="100" spans="1:24"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row>
    <row r="101" spans="1:24"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4"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4"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row>
    <row r="104" spans="1:2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24"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row>
    <row r="106" spans="1:24"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row>
    <row r="107" spans="1:24"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row>
    <row r="121" spans="1:24"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row>
    <row r="122" spans="1:24"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row>
    <row r="124" spans="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row>
    <row r="125" spans="1:24"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row>
    <row r="126" spans="1:24"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row>
    <row r="128" spans="1:24"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row>
    <row r="129" spans="1:24"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row>
    <row r="130" spans="1:24"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row>
    <row r="131" spans="1:24"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row>
    <row r="132" spans="1:24"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row>
    <row r="133" spans="1:24"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row>
    <row r="134" spans="1:2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row>
    <row r="135" spans="1:24"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row>
    <row r="136" spans="1:24"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row>
    <row r="137" spans="1:24"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row>
    <row r="138" spans="1:24"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row>
    <row r="139" spans="1:24"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row>
    <row r="140" spans="1:24"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row>
    <row r="141" spans="1:24"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row>
    <row r="142" spans="1:24"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row>
    <row r="143" spans="1:24"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row>
    <row r="144" spans="1:2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row>
    <row r="145" spans="1:24"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row>
    <row r="146" spans="1:24"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row>
    <row r="147" spans="1:24"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row>
    <row r="148" spans="1:24"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row>
    <row r="149" spans="1:24"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row>
    <row r="150" spans="1:24"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row>
    <row r="151" spans="1:24"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row>
    <row r="152" spans="1:24"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row>
    <row r="153" spans="1:24"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row>
    <row r="154" spans="1:2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row>
    <row r="155" spans="1:24"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row>
    <row r="156" spans="1:24"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row>
    <row r="157" spans="1:24"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row>
    <row r="158" spans="1:24"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row>
    <row r="159" spans="1:24"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row>
    <row r="160" spans="1:24"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row>
    <row r="161" spans="1:24"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row>
    <row r="162" spans="1:24"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row>
    <row r="163" spans="1:24"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row>
    <row r="164" spans="1:2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row>
    <row r="165" spans="1:24"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row>
    <row r="166" spans="1:24"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row>
    <row r="167" spans="1:24"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row>
    <row r="168" spans="1:24"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row>
    <row r="169" spans="1:24"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row>
    <row r="170" spans="1:24"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row>
    <row r="171" spans="1:24"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row>
    <row r="172" spans="1:24"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row>
    <row r="173" spans="1:24"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row>
    <row r="203" spans="1:24"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row>
    <row r="204" spans="1:2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row>
    <row r="205" spans="1:24"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row>
    <row r="206" spans="1:24"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row>
    <row r="207" spans="1:24"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row>
    <row r="208" spans="1:24"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row>
    <row r="209" spans="1:24"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row>
    <row r="210" spans="1:24"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row>
    <row r="211" spans="1:24"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row>
    <row r="212" spans="1:24"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row>
    <row r="213" spans="1:24"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row>
    <row r="214" spans="1:2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row>
    <row r="215" spans="1:24"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row>
    <row r="216" spans="1:24"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row>
    <row r="217" spans="1:24"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row>
    <row r="218" spans="1:24"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row>
    <row r="219" spans="1:24"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row>
    <row r="220" spans="1:24"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row>
    <row r="221" spans="1:24"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row>
    <row r="222" spans="1:24"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row>
    <row r="223" spans="1:24"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row>
    <row r="224" spans="1: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row>
    <row r="225" spans="1:24"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row>
    <row r="226" spans="1:24"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row>
    <row r="227" spans="1:24"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row>
    <row r="228" spans="1:24"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row>
    <row r="229" spans="1:24"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row>
    <row r="230" spans="1:24"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row>
    <row r="231" spans="1:24"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row>
    <row r="232" spans="1:24"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row>
    <row r="233" spans="1:24" ht="15.75" customHeight="1"/>
    <row r="234" spans="1:24" ht="15.75" customHeight="1"/>
    <row r="235" spans="1:24" ht="15.75" customHeight="1"/>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mergeCells count="33">
    <mergeCell ref="O36:S36"/>
    <mergeCell ref="B28:B29"/>
    <mergeCell ref="C28:C29"/>
    <mergeCell ref="B36:C36"/>
    <mergeCell ref="B37:C37"/>
    <mergeCell ref="D37:F37"/>
    <mergeCell ref="C3:S3"/>
    <mergeCell ref="C4:S4"/>
    <mergeCell ref="C5:S5"/>
    <mergeCell ref="D6:E6"/>
    <mergeCell ref="G6:I6"/>
    <mergeCell ref="B40:S40"/>
    <mergeCell ref="B8:S8"/>
    <mergeCell ref="B11:S11"/>
    <mergeCell ref="O12:S12"/>
    <mergeCell ref="B19:S19"/>
    <mergeCell ref="B12:B13"/>
    <mergeCell ref="C12:C13"/>
    <mergeCell ref="O20:S20"/>
    <mergeCell ref="B27:S27"/>
    <mergeCell ref="O28:S28"/>
    <mergeCell ref="B35:S35"/>
    <mergeCell ref="C20:C21"/>
    <mergeCell ref="B20:B21"/>
    <mergeCell ref="H37:K37"/>
    <mergeCell ref="L37:M37"/>
    <mergeCell ref="O37:S37"/>
    <mergeCell ref="D12:N12"/>
    <mergeCell ref="D20:N20"/>
    <mergeCell ref="D28:N28"/>
    <mergeCell ref="D36:G36"/>
    <mergeCell ref="L36:N36"/>
    <mergeCell ref="H36:K36"/>
  </mergeCell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9F42-B676-456D-82ED-911A4D3BBE9F}">
  <dimension ref="A1:CI127"/>
  <sheetViews>
    <sheetView topLeftCell="G22" workbookViewId="0">
      <selection activeCell="D9" sqref="D9"/>
    </sheetView>
  </sheetViews>
  <sheetFormatPr defaultRowHeight="15.75"/>
  <cols>
    <col min="1" max="1" width="19.85546875" style="52" customWidth="1"/>
    <col min="2" max="2" width="23.42578125" style="52" customWidth="1"/>
    <col min="3" max="3" width="23.5703125" style="52" customWidth="1"/>
    <col min="4" max="4" width="22.140625" style="52" customWidth="1"/>
    <col min="5" max="5" width="36.5703125" style="52" customWidth="1"/>
    <col min="6" max="6" width="34.140625" style="52" customWidth="1"/>
    <col min="7" max="7" width="32.85546875" style="52" customWidth="1"/>
    <col min="8" max="8" width="15.5703125" style="52" customWidth="1"/>
    <col min="9" max="9" width="18.42578125" style="52" customWidth="1"/>
    <col min="10" max="10" width="22.5703125" style="52" customWidth="1"/>
    <col min="11" max="11" width="18" style="52" customWidth="1"/>
    <col min="12" max="12" width="14.5703125" style="52" customWidth="1"/>
    <col min="13" max="13" width="14" style="52" customWidth="1"/>
    <col min="14" max="14" width="20" style="52" customWidth="1"/>
    <col min="15" max="15" width="21.140625" style="52" customWidth="1"/>
    <col min="16" max="16" width="14.42578125" style="52" customWidth="1"/>
    <col min="17" max="17" width="12" style="52" customWidth="1"/>
    <col min="18" max="18" width="15.5703125" style="52" customWidth="1"/>
    <col min="19" max="16384" width="9.140625" style="52"/>
  </cols>
  <sheetData>
    <row r="1" spans="1:87">
      <c r="K1" s="53"/>
      <c r="L1" s="53"/>
      <c r="M1" s="53"/>
      <c r="N1" s="53"/>
      <c r="P1" s="53"/>
      <c r="Q1" s="53"/>
      <c r="R1" s="53"/>
      <c r="S1" s="53"/>
      <c r="T1" s="53"/>
      <c r="U1" s="53"/>
      <c r="V1" s="53"/>
      <c r="W1" s="53"/>
    </row>
    <row r="2" spans="1:87">
      <c r="A2" s="15" t="s">
        <v>58</v>
      </c>
      <c r="B2" s="20" t="s">
        <v>59</v>
      </c>
      <c r="C2" s="14"/>
      <c r="D2" s="88"/>
      <c r="E2" s="88"/>
      <c r="F2" s="14"/>
      <c r="G2" s="268" t="s">
        <v>45</v>
      </c>
      <c r="H2" s="269"/>
      <c r="I2" s="269"/>
      <c r="J2" s="269"/>
      <c r="K2" s="270"/>
      <c r="L2" s="271" t="s">
        <v>46</v>
      </c>
      <c r="M2" s="272"/>
      <c r="N2" s="272"/>
      <c r="O2" s="272"/>
      <c r="P2" s="273"/>
      <c r="Q2" s="85"/>
      <c r="R2" s="85"/>
      <c r="S2" s="265"/>
      <c r="T2" s="265"/>
      <c r="U2" s="265"/>
      <c r="V2" s="265"/>
      <c r="W2" s="265"/>
      <c r="X2" s="2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row>
    <row r="3" spans="1:87" ht="29.25" customHeight="1">
      <c r="A3" s="16" t="s">
        <v>25</v>
      </c>
      <c r="B3" s="22">
        <f>COUNTIF(G8:G2197,"&lt;&gt;")</f>
        <v>110</v>
      </c>
      <c r="C3" s="104" t="s">
        <v>60</v>
      </c>
      <c r="D3" s="103">
        <f>IF(0&lt;$B3,B4/$B3,"")</f>
        <v>1</v>
      </c>
      <c r="E3" s="102"/>
      <c r="F3" s="88"/>
      <c r="G3" s="131" t="s">
        <v>28</v>
      </c>
      <c r="H3" s="143" t="s">
        <v>29</v>
      </c>
      <c r="I3" s="144" t="s">
        <v>30</v>
      </c>
      <c r="J3" s="145" t="s">
        <v>31</v>
      </c>
      <c r="K3" s="19" t="s">
        <v>32</v>
      </c>
      <c r="L3" s="131" t="s">
        <v>28</v>
      </c>
      <c r="M3" s="143" t="s">
        <v>29</v>
      </c>
      <c r="N3" s="144" t="s">
        <v>30</v>
      </c>
      <c r="O3" s="145" t="s">
        <v>31</v>
      </c>
      <c r="P3" s="19" t="s">
        <v>32</v>
      </c>
      <c r="Q3" s="86"/>
      <c r="R3" s="86"/>
      <c r="S3" s="86"/>
      <c r="T3" s="86"/>
      <c r="U3" s="86"/>
      <c r="V3" s="86"/>
      <c r="W3" s="86"/>
      <c r="X3" s="2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row>
    <row r="4" spans="1:87" ht="39" customHeight="1">
      <c r="A4" s="16" t="s">
        <v>61</v>
      </c>
      <c r="B4" s="22">
        <f>COUNTIF(M9:M2198,"&lt;&gt;")</f>
        <v>110</v>
      </c>
      <c r="C4" s="105" t="s">
        <v>62</v>
      </c>
      <c r="D4" s="18" t="s">
        <v>4</v>
      </c>
      <c r="E4" s="88"/>
      <c r="F4" s="88"/>
      <c r="G4" s="23">
        <f>COUNTIFS($M$8:$M$839,"Pass")</f>
        <v>68</v>
      </c>
      <c r="H4" s="24">
        <f>COUNTIFS($M$8:$M$839,"Fail")</f>
        <v>25</v>
      </c>
      <c r="I4" s="24">
        <f>COUNTIFS($M$8:$M$839,"Skip")</f>
        <v>0</v>
      </c>
      <c r="J4" s="24">
        <f>COUNTIFS($M$8:$M$839,"Pending")</f>
        <v>17</v>
      </c>
      <c r="K4" s="25">
        <f>SUM(G4:J4)</f>
        <v>110</v>
      </c>
      <c r="L4" s="23">
        <f>COUNTIFS($R$8:$R$1839,"Pass")</f>
        <v>8</v>
      </c>
      <c r="M4" s="24">
        <f>COUNTIFS($R$8:$R$1839,"Fail")</f>
        <v>0</v>
      </c>
      <c r="N4" s="24">
        <f>COUNTIFS($R$8:$R$1839,"Skip")</f>
        <v>0</v>
      </c>
      <c r="O4" s="24">
        <f>COUNTIFS($R$8:$R$1839,"Pending")</f>
        <v>0</v>
      </c>
      <c r="P4" s="25">
        <f>SUM(L4:O4)</f>
        <v>8</v>
      </c>
      <c r="Q4" s="87"/>
      <c r="R4" s="87"/>
      <c r="S4" s="87"/>
      <c r="T4" s="87"/>
      <c r="U4" s="87"/>
      <c r="V4" s="87"/>
      <c r="W4" s="87"/>
      <c r="X4" s="2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row>
    <row r="5" spans="1:87">
      <c r="A5" s="53"/>
      <c r="B5" s="53"/>
      <c r="C5" s="53"/>
      <c r="D5" s="53"/>
      <c r="E5" s="53"/>
      <c r="F5" s="53"/>
      <c r="G5" s="53"/>
      <c r="H5" s="53"/>
      <c r="I5" s="53"/>
      <c r="J5" s="53"/>
      <c r="K5" s="53"/>
      <c r="L5" s="53"/>
      <c r="M5" s="53"/>
      <c r="N5" s="53"/>
      <c r="O5" s="53"/>
      <c r="P5" s="53"/>
      <c r="Q5" s="53"/>
      <c r="R5" s="53"/>
      <c r="S5" s="53"/>
      <c r="T5" s="53"/>
      <c r="U5" s="53"/>
      <c r="V5" s="53"/>
      <c r="W5" s="53"/>
    </row>
    <row r="6" spans="1:87" ht="12.75" customHeight="1">
      <c r="A6" s="236" t="s">
        <v>63</v>
      </c>
      <c r="B6" s="236" t="s">
        <v>64</v>
      </c>
      <c r="C6" s="274" t="s">
        <v>65</v>
      </c>
      <c r="D6" s="275"/>
      <c r="E6" s="54" t="s">
        <v>66</v>
      </c>
      <c r="F6" s="54" t="s">
        <v>67</v>
      </c>
      <c r="G6" s="54" t="s">
        <v>68</v>
      </c>
      <c r="H6" s="55" t="s">
        <v>62</v>
      </c>
      <c r="I6" s="55" t="s">
        <v>69</v>
      </c>
      <c r="J6" s="281" t="s">
        <v>45</v>
      </c>
      <c r="K6" s="282"/>
      <c r="L6" s="282"/>
      <c r="M6" s="282"/>
      <c r="N6" s="283"/>
      <c r="O6" s="284" t="s">
        <v>46</v>
      </c>
      <c r="P6" s="285"/>
      <c r="Q6" s="285"/>
      <c r="R6" s="285"/>
      <c r="S6" s="286"/>
    </row>
    <row r="7" spans="1:87">
      <c r="A7" s="237"/>
      <c r="B7" s="237"/>
      <c r="C7" s="276"/>
      <c r="D7" s="277"/>
      <c r="E7" s="56"/>
      <c r="F7" s="56"/>
      <c r="G7" s="56"/>
      <c r="H7" s="57"/>
      <c r="I7" s="57"/>
      <c r="J7" s="58" t="s">
        <v>70</v>
      </c>
      <c r="K7" s="58" t="s">
        <v>71</v>
      </c>
      <c r="L7" s="58" t="s">
        <v>72</v>
      </c>
      <c r="M7" s="58" t="s">
        <v>26</v>
      </c>
      <c r="N7" s="58" t="s">
        <v>73</v>
      </c>
      <c r="O7" s="59" t="s">
        <v>70</v>
      </c>
      <c r="P7" s="59" t="s">
        <v>71</v>
      </c>
      <c r="Q7" s="59" t="s">
        <v>72</v>
      </c>
      <c r="R7" s="59" t="s">
        <v>26</v>
      </c>
      <c r="S7" s="59" t="s">
        <v>73</v>
      </c>
    </row>
    <row r="8" spans="1:87">
      <c r="A8" s="238" t="s">
        <v>74</v>
      </c>
      <c r="B8" s="238"/>
      <c r="C8" s="238"/>
      <c r="D8" s="238"/>
      <c r="E8" s="238"/>
      <c r="F8" s="238"/>
      <c r="G8" s="238"/>
      <c r="H8" s="238"/>
      <c r="I8" s="238"/>
      <c r="J8" s="238"/>
      <c r="K8" s="238"/>
      <c r="L8" s="238"/>
      <c r="M8" s="238"/>
      <c r="N8" s="238"/>
      <c r="O8" s="238"/>
      <c r="P8" s="238"/>
      <c r="Q8" s="238"/>
      <c r="R8" s="238"/>
      <c r="S8" s="238"/>
      <c r="T8" s="53"/>
    </row>
    <row r="9" spans="1:87" ht="190.5">
      <c r="A9" s="9" t="str">
        <f>IF(OR(C9&lt;&gt;"",G9&lt;&gt;""),"["&amp;TEXT($B$2,"##")&amp;"-"&amp;TEXT(ROW()-8-COUNTBLANK($G9:G$10),"##")&amp;"]","")</f>
        <v>[CODE Review_Azure-1]</v>
      </c>
      <c r="B9" s="60" t="s">
        <v>75</v>
      </c>
      <c r="C9" s="61" t="s">
        <v>76</v>
      </c>
      <c r="D9" s="61" t="s">
        <v>77</v>
      </c>
      <c r="E9" s="117" t="s">
        <v>78</v>
      </c>
      <c r="F9" s="61" t="s">
        <v>79</v>
      </c>
      <c r="G9" s="62" t="s">
        <v>80</v>
      </c>
      <c r="H9" s="60" t="s">
        <v>4</v>
      </c>
      <c r="I9" s="172">
        <v>45803</v>
      </c>
      <c r="J9" s="173"/>
      <c r="K9" s="172">
        <v>45810</v>
      </c>
      <c r="L9" s="170" t="s">
        <v>81</v>
      </c>
      <c r="M9" s="142" t="s">
        <v>31</v>
      </c>
      <c r="N9" s="66" t="s">
        <v>78</v>
      </c>
      <c r="O9" s="64"/>
      <c r="P9" s="65"/>
      <c r="Q9" s="170"/>
      <c r="R9" s="142"/>
      <c r="S9" s="66" t="s">
        <v>78</v>
      </c>
    </row>
    <row r="10" spans="1:87" ht="101.25" customHeight="1">
      <c r="A10" s="9" t="str">
        <f>IF(OR(C10&lt;&gt;"",G10&lt;&gt;""),"["&amp;TEXT($B$2,"##")&amp;"-"&amp;TEXT(ROW()-8-COUNTBLANK($G10:G$10),"##")&amp;"]","")</f>
        <v>[CODE Review_Azure-2]</v>
      </c>
      <c r="B10" s="60" t="s">
        <v>75</v>
      </c>
      <c r="C10" s="61" t="s">
        <v>82</v>
      </c>
      <c r="D10" s="61"/>
      <c r="E10" s="61" t="s">
        <v>78</v>
      </c>
      <c r="F10" s="61" t="s">
        <v>83</v>
      </c>
      <c r="G10" s="62" t="s">
        <v>84</v>
      </c>
      <c r="H10" s="60" t="s">
        <v>4</v>
      </c>
      <c r="I10" s="174">
        <v>45803</v>
      </c>
      <c r="J10" s="173"/>
      <c r="K10" s="172">
        <v>45810</v>
      </c>
      <c r="L10" s="170" t="s">
        <v>85</v>
      </c>
      <c r="M10" s="142" t="s">
        <v>28</v>
      </c>
      <c r="N10" s="66"/>
      <c r="O10" s="64"/>
      <c r="P10" s="65"/>
      <c r="Q10" s="170"/>
      <c r="R10" s="142" t="s">
        <v>86</v>
      </c>
      <c r="S10" s="66"/>
    </row>
    <row r="11" spans="1:87" ht="101.25" customHeight="1">
      <c r="A11" s="9" t="str">
        <f>IF(OR(C11&lt;&gt;"",G11&lt;&gt;""),"["&amp;TEXT($B$2,"##")&amp;"-"&amp;TEXT(ROW()-8-COUNTBLANK($G$10:G11),"##")&amp;"]","")</f>
        <v>[CODE Review_Azure-3]</v>
      </c>
      <c r="B11" s="60" t="s">
        <v>75</v>
      </c>
      <c r="C11" s="61" t="s">
        <v>87</v>
      </c>
      <c r="D11" s="61"/>
      <c r="E11" s="61"/>
      <c r="F11" s="61" t="s">
        <v>88</v>
      </c>
      <c r="G11" s="62" t="s">
        <v>89</v>
      </c>
      <c r="H11" s="60" t="s">
        <v>4</v>
      </c>
      <c r="I11" s="174">
        <v>45803</v>
      </c>
      <c r="J11" s="173"/>
      <c r="K11" s="172">
        <v>45810</v>
      </c>
      <c r="L11" s="170" t="s">
        <v>85</v>
      </c>
      <c r="M11" s="142" t="s">
        <v>28</v>
      </c>
      <c r="N11" s="66"/>
      <c r="O11" s="64"/>
      <c r="P11" s="65"/>
      <c r="Q11" s="170"/>
      <c r="R11" s="142" t="s">
        <v>86</v>
      </c>
      <c r="S11" s="66"/>
    </row>
    <row r="12" spans="1:87" ht="101.25" customHeight="1">
      <c r="A12" s="9" t="str">
        <f>IF(OR(C12&lt;&gt;"",G12&lt;&gt;""),"["&amp;TEXT($B$2,"##")&amp;"-"&amp;TEXT(ROW()-8-COUNTBLANK($G$10:G12),"##")&amp;"]","")</f>
        <v>[CODE Review_Azure-4]</v>
      </c>
      <c r="B12" s="60" t="s">
        <v>75</v>
      </c>
      <c r="C12" s="61" t="s">
        <v>90</v>
      </c>
      <c r="D12" s="66" t="s">
        <v>91</v>
      </c>
      <c r="E12" s="61"/>
      <c r="F12" s="61" t="s">
        <v>92</v>
      </c>
      <c r="G12" s="62" t="s">
        <v>93</v>
      </c>
      <c r="H12" s="60" t="s">
        <v>4</v>
      </c>
      <c r="I12" s="174">
        <v>45803</v>
      </c>
      <c r="J12" s="173"/>
      <c r="K12" s="172">
        <v>45810</v>
      </c>
      <c r="L12" s="170" t="s">
        <v>94</v>
      </c>
      <c r="M12" s="142" t="s">
        <v>28</v>
      </c>
      <c r="N12" s="66"/>
      <c r="O12" s="64"/>
      <c r="P12" s="65"/>
      <c r="Q12" s="170"/>
      <c r="R12" s="142" t="s">
        <v>86</v>
      </c>
      <c r="S12" s="66"/>
    </row>
    <row r="13" spans="1:87" ht="101.25" customHeight="1">
      <c r="A13" s="9" t="str">
        <f>IF(OR(C13&lt;&gt;"",G13&lt;&gt;""),"["&amp;TEXT($B$2,"##")&amp;"-"&amp;TEXT(ROW()-8-COUNTBLANK($G$10:G13),"##")&amp;"]","")</f>
        <v>[CODE Review_Azure-5]</v>
      </c>
      <c r="B13" s="60" t="s">
        <v>75</v>
      </c>
      <c r="C13" s="118" t="s">
        <v>90</v>
      </c>
      <c r="D13" s="61" t="s">
        <v>95</v>
      </c>
      <c r="E13" s="61"/>
      <c r="F13" s="61" t="s">
        <v>96</v>
      </c>
      <c r="G13" s="62" t="s">
        <v>97</v>
      </c>
      <c r="H13" s="60" t="s">
        <v>4</v>
      </c>
      <c r="I13" s="175">
        <v>45803</v>
      </c>
      <c r="J13" s="154" t="s">
        <v>98</v>
      </c>
      <c r="K13" s="172">
        <v>45810</v>
      </c>
      <c r="L13" s="170" t="s">
        <v>85</v>
      </c>
      <c r="M13" s="142" t="s">
        <v>29</v>
      </c>
      <c r="N13" s="66" t="s">
        <v>99</v>
      </c>
      <c r="O13" s="64"/>
      <c r="P13" s="65"/>
      <c r="Q13" s="170"/>
      <c r="R13" s="142"/>
      <c r="S13" s="66"/>
    </row>
    <row r="14" spans="1:87" ht="101.25" customHeight="1">
      <c r="A14" s="9" t="str">
        <f>IF(OR(C14&lt;&gt;"",G14&lt;&gt;""),"["&amp;TEXT($B$2,"##")&amp;"-"&amp;TEXT(ROW()-8-COUNTBLANK($G$10:G14),"##")&amp;"]","")</f>
        <v>[CODE Review_Azure-6]</v>
      </c>
      <c r="B14" s="60" t="s">
        <v>75</v>
      </c>
      <c r="C14" s="118" t="s">
        <v>90</v>
      </c>
      <c r="D14" s="61" t="s">
        <v>100</v>
      </c>
      <c r="E14" s="61"/>
      <c r="F14" s="61" t="s">
        <v>101</v>
      </c>
      <c r="G14" s="62" t="s">
        <v>97</v>
      </c>
      <c r="H14" s="60" t="s">
        <v>4</v>
      </c>
      <c r="I14" s="175">
        <v>45803</v>
      </c>
      <c r="J14" s="154" t="s">
        <v>102</v>
      </c>
      <c r="K14" s="172">
        <v>45810</v>
      </c>
      <c r="L14" s="170" t="s">
        <v>85</v>
      </c>
      <c r="M14" s="142" t="s">
        <v>29</v>
      </c>
      <c r="N14" s="66"/>
      <c r="O14" s="64"/>
      <c r="P14" s="65"/>
      <c r="Q14" s="170"/>
      <c r="R14" s="142"/>
      <c r="S14" s="66"/>
    </row>
    <row r="15" spans="1:87" ht="101.25" customHeight="1">
      <c r="A15" s="9" t="str">
        <f>IF(OR(C15&lt;&gt;"",G15&lt;&gt;""),"["&amp;TEXT($B$2,"##")&amp;"-"&amp;TEXT(ROW()-8-COUNTBLANK($G$10:G15),"##")&amp;"]","")</f>
        <v>[CODE Review_Azure-7]</v>
      </c>
      <c r="B15" s="60" t="s">
        <v>75</v>
      </c>
      <c r="C15" s="118" t="s">
        <v>90</v>
      </c>
      <c r="D15" s="61" t="s">
        <v>103</v>
      </c>
      <c r="E15" s="61"/>
      <c r="F15" s="61" t="s">
        <v>104</v>
      </c>
      <c r="G15" s="62" t="s">
        <v>97</v>
      </c>
      <c r="H15" s="60" t="s">
        <v>4</v>
      </c>
      <c r="I15" s="175">
        <v>45803</v>
      </c>
      <c r="J15" s="155"/>
      <c r="K15" s="172">
        <v>45810</v>
      </c>
      <c r="L15" s="170" t="s">
        <v>85</v>
      </c>
      <c r="M15" s="142" t="s">
        <v>28</v>
      </c>
      <c r="N15" s="66"/>
      <c r="O15" s="64"/>
      <c r="P15" s="65"/>
      <c r="Q15" s="170"/>
      <c r="R15" s="142" t="s">
        <v>86</v>
      </c>
      <c r="S15" s="66"/>
    </row>
    <row r="16" spans="1:87" ht="101.25" customHeight="1">
      <c r="A16" s="9" t="str">
        <f>IF(OR(C16&lt;&gt;"",G16&lt;&gt;""),"["&amp;TEXT($B$2,"##")&amp;"-"&amp;TEXT(ROW()-8-COUNTBLANK($G$10:G16),"##")&amp;"]","")</f>
        <v>[CODE Review_Azure-8]</v>
      </c>
      <c r="B16" s="60" t="s">
        <v>75</v>
      </c>
      <c r="C16" s="61" t="s">
        <v>105</v>
      </c>
      <c r="D16" s="61" t="s">
        <v>106</v>
      </c>
      <c r="E16" s="61"/>
      <c r="F16" s="61" t="s">
        <v>107</v>
      </c>
      <c r="G16" s="62" t="s">
        <v>108</v>
      </c>
      <c r="H16" s="60" t="s">
        <v>4</v>
      </c>
      <c r="I16" s="175">
        <v>45803</v>
      </c>
      <c r="J16" s="155"/>
      <c r="K16" s="172">
        <v>45810</v>
      </c>
      <c r="L16" s="170" t="s">
        <v>81</v>
      </c>
      <c r="M16" s="142" t="s">
        <v>28</v>
      </c>
      <c r="N16" s="66"/>
      <c r="O16" s="64"/>
      <c r="P16" s="65"/>
      <c r="Q16" s="170"/>
      <c r="R16" s="142" t="s">
        <v>86</v>
      </c>
      <c r="S16" s="66"/>
    </row>
    <row r="17" spans="1:19" ht="101.25" customHeight="1">
      <c r="A17" s="9" t="str">
        <f>IF(OR(C17&lt;&gt;"",G17&lt;&gt;""),"["&amp;TEXT($B$2,"##")&amp;"-"&amp;TEXT(ROW()-8-COUNTBLANK($G$10:G17),"##")&amp;"]","")</f>
        <v>[CODE Review_Azure-9]</v>
      </c>
      <c r="B17" s="60" t="s">
        <v>75</v>
      </c>
      <c r="C17" s="118" t="s">
        <v>105</v>
      </c>
      <c r="D17" s="61" t="s">
        <v>109</v>
      </c>
      <c r="E17" s="61"/>
      <c r="F17" s="61" t="s">
        <v>110</v>
      </c>
      <c r="G17" s="62" t="s">
        <v>111</v>
      </c>
      <c r="H17" s="60" t="s">
        <v>4</v>
      </c>
      <c r="I17" s="175">
        <v>45803</v>
      </c>
      <c r="J17" s="176"/>
      <c r="K17" s="171">
        <v>45811</v>
      </c>
      <c r="L17" s="170" t="s">
        <v>81</v>
      </c>
      <c r="M17" s="142" t="s">
        <v>28</v>
      </c>
      <c r="N17" s="66"/>
      <c r="O17" s="64"/>
      <c r="P17" s="65"/>
      <c r="Q17" s="170"/>
      <c r="R17" s="142" t="s">
        <v>86</v>
      </c>
      <c r="S17" s="66"/>
    </row>
    <row r="18" spans="1:19" ht="101.25" customHeight="1">
      <c r="A18" s="9" t="str">
        <f>IF(OR(C18&lt;&gt;"",G18&lt;&gt;""),"["&amp;TEXT($B$2,"##")&amp;"-"&amp;TEXT(ROW()-8-COUNTBLANK($G$10:G18),"##")&amp;"]","")</f>
        <v>[CODE Review_Azure-10]</v>
      </c>
      <c r="B18" s="60" t="s">
        <v>75</v>
      </c>
      <c r="C18" s="118" t="s">
        <v>105</v>
      </c>
      <c r="D18" s="61" t="s">
        <v>112</v>
      </c>
      <c r="E18" s="61"/>
      <c r="F18" s="61" t="s">
        <v>113</v>
      </c>
      <c r="G18" s="62" t="s">
        <v>114</v>
      </c>
      <c r="H18" s="60" t="s">
        <v>4</v>
      </c>
      <c r="I18" s="175">
        <v>45803</v>
      </c>
      <c r="J18" s="176"/>
      <c r="K18" s="171">
        <v>45811</v>
      </c>
      <c r="L18" s="170" t="s">
        <v>81</v>
      </c>
      <c r="M18" s="142" t="s">
        <v>28</v>
      </c>
      <c r="N18" s="66"/>
      <c r="O18" s="64"/>
      <c r="P18" s="65"/>
      <c r="Q18" s="170"/>
      <c r="R18" s="142" t="s">
        <v>86</v>
      </c>
      <c r="S18" s="66"/>
    </row>
    <row r="19" spans="1:19" ht="101.25" customHeight="1">
      <c r="A19" s="9" t="str">
        <f>IF(OR(C19&lt;&gt;"",G19&lt;&gt;""),"["&amp;TEXT($B$2,"##")&amp;"-"&amp;TEXT(ROW()-8-COUNTBLANK($G$10:G19),"##")&amp;"]","")</f>
        <v>[CODE Review_Azure-11]</v>
      </c>
      <c r="B19" s="60" t="s">
        <v>75</v>
      </c>
      <c r="C19" s="118" t="s">
        <v>105</v>
      </c>
      <c r="D19" s="61" t="s">
        <v>115</v>
      </c>
      <c r="E19" s="61"/>
      <c r="F19" s="61" t="s">
        <v>116</v>
      </c>
      <c r="G19" s="62" t="s">
        <v>117</v>
      </c>
      <c r="H19" s="60" t="s">
        <v>4</v>
      </c>
      <c r="I19" s="175">
        <v>45803</v>
      </c>
      <c r="J19" s="154" t="s">
        <v>118</v>
      </c>
      <c r="K19" s="171">
        <v>45811</v>
      </c>
      <c r="L19" s="170" t="s">
        <v>81</v>
      </c>
      <c r="M19" s="142" t="s">
        <v>29</v>
      </c>
      <c r="N19" s="66"/>
      <c r="O19" s="64"/>
      <c r="P19" s="99">
        <v>45813</v>
      </c>
      <c r="Q19" s="170"/>
      <c r="R19" s="142" t="s">
        <v>28</v>
      </c>
      <c r="S19" s="66"/>
    </row>
    <row r="20" spans="1:19" ht="176.25">
      <c r="A20" s="9" t="str">
        <f>IF(OR(C20&lt;&gt;"",G20&lt;&gt;""),"["&amp;TEXT($B$2,"##")&amp;"-"&amp;TEXT(ROW()-8-COUNTBLANK($G$10:G20),"##")&amp;"]","")</f>
        <v>[CODE Review_Azure-12]</v>
      </c>
      <c r="B20" s="60" t="s">
        <v>75</v>
      </c>
      <c r="C20" s="61" t="s">
        <v>119</v>
      </c>
      <c r="D20" s="61"/>
      <c r="E20" s="61"/>
      <c r="F20" s="61" t="s">
        <v>120</v>
      </c>
      <c r="G20" s="62" t="s">
        <v>121</v>
      </c>
      <c r="H20" s="60" t="s">
        <v>4</v>
      </c>
      <c r="I20" s="175">
        <v>45803</v>
      </c>
      <c r="J20" s="155"/>
      <c r="K20" s="171"/>
      <c r="L20" s="170" t="s">
        <v>81</v>
      </c>
      <c r="M20" s="142" t="s">
        <v>31</v>
      </c>
      <c r="N20" s="66"/>
      <c r="O20" s="64"/>
      <c r="P20" s="65"/>
      <c r="Q20" s="170"/>
      <c r="R20" s="142"/>
      <c r="S20" s="66"/>
    </row>
    <row r="21" spans="1:19" ht="102.75">
      <c r="A21" s="9" t="str">
        <f>IF(OR(C21&lt;&gt;"",G21&lt;&gt;""),"["&amp;TEXT($B$2,"##")&amp;"-"&amp;TEXT(ROW()-8-COUNTBLANK($G$10:G21),"##")&amp;"]","")</f>
        <v>[CODE Review_Azure-13]</v>
      </c>
      <c r="B21" s="60" t="s">
        <v>75</v>
      </c>
      <c r="C21" s="61" t="s">
        <v>122</v>
      </c>
      <c r="D21" s="61"/>
      <c r="E21" s="61"/>
      <c r="F21" s="61" t="s">
        <v>123</v>
      </c>
      <c r="G21" s="62" t="s">
        <v>124</v>
      </c>
      <c r="H21" s="60" t="s">
        <v>4</v>
      </c>
      <c r="I21" s="175">
        <v>45803</v>
      </c>
      <c r="J21" s="155"/>
      <c r="K21" s="177"/>
      <c r="L21" s="170" t="s">
        <v>85</v>
      </c>
      <c r="M21" s="142" t="s">
        <v>31</v>
      </c>
      <c r="N21" s="66"/>
      <c r="O21" s="64"/>
      <c r="P21" s="65"/>
      <c r="Q21" s="170"/>
      <c r="R21" s="142"/>
      <c r="S21" s="66"/>
    </row>
    <row r="22" spans="1:19" ht="44.25">
      <c r="A22" s="9" t="str">
        <f>IF(OR(C22&lt;&gt;"",G22&lt;&gt;""),"["&amp;TEXT($B$2,"##")&amp;"-"&amp;TEXT(ROW()-8-COUNTBLANK($G$10:G22),"##")&amp;"]","")</f>
        <v>[CODE Review_Azure-14]</v>
      </c>
      <c r="B22" s="60" t="s">
        <v>75</v>
      </c>
      <c r="C22" s="61" t="s">
        <v>125</v>
      </c>
      <c r="D22" s="61"/>
      <c r="E22" s="61"/>
      <c r="F22" s="61" t="s">
        <v>126</v>
      </c>
      <c r="G22" s="62" t="s">
        <v>127</v>
      </c>
      <c r="H22" s="60" t="s">
        <v>4</v>
      </c>
      <c r="I22" s="175">
        <v>45803</v>
      </c>
      <c r="J22" s="155"/>
      <c r="K22" s="65"/>
      <c r="L22" s="170" t="s">
        <v>85</v>
      </c>
      <c r="M22" s="142" t="s">
        <v>31</v>
      </c>
      <c r="N22" s="66"/>
      <c r="O22" s="64"/>
      <c r="P22" s="65"/>
      <c r="Q22" s="170"/>
      <c r="R22" s="142"/>
      <c r="S22" s="66"/>
    </row>
    <row r="23" spans="1:19" ht="44.25">
      <c r="A23" s="9" t="str">
        <f>IF(OR(C23&lt;&gt;"",G23&lt;&gt;""),"["&amp;TEXT($B$2,"##")&amp;"-"&amp;TEXT(ROW()-8-COUNTBLANK($G$10:G23),"##")&amp;"]","")</f>
        <v>[CODE Review_Azure-15]</v>
      </c>
      <c r="B23" s="60" t="s">
        <v>75</v>
      </c>
      <c r="C23" s="61" t="s">
        <v>128</v>
      </c>
      <c r="D23" s="61"/>
      <c r="E23" s="61"/>
      <c r="F23" s="61" t="s">
        <v>129</v>
      </c>
      <c r="G23" s="62" t="s">
        <v>127</v>
      </c>
      <c r="H23" s="60" t="s">
        <v>4</v>
      </c>
      <c r="I23" s="175">
        <v>45803</v>
      </c>
      <c r="J23" s="155"/>
      <c r="K23" s="65"/>
      <c r="L23" s="170" t="s">
        <v>85</v>
      </c>
      <c r="M23" s="142" t="s">
        <v>31</v>
      </c>
      <c r="N23" s="66"/>
      <c r="O23" s="64"/>
      <c r="P23" s="65"/>
      <c r="Q23" s="170"/>
      <c r="R23" s="142"/>
      <c r="S23" s="66"/>
    </row>
    <row r="24" spans="1:19" ht="58.5">
      <c r="A24" s="9" t="str">
        <f>IF(OR(C24&lt;&gt;"",G24&lt;&gt;""),"["&amp;TEXT($B$2,"##")&amp;"-"&amp;TEXT(ROW()-8-COUNTBLANK($G$10:G24),"##")&amp;"]","")</f>
        <v>[CODE Review_Azure-16]</v>
      </c>
      <c r="B24" s="60" t="s">
        <v>75</v>
      </c>
      <c r="C24" s="61" t="s">
        <v>130</v>
      </c>
      <c r="D24" s="61"/>
      <c r="E24" s="61"/>
      <c r="F24" s="61" t="s">
        <v>131</v>
      </c>
      <c r="G24" s="62" t="s">
        <v>132</v>
      </c>
      <c r="H24" s="60" t="s">
        <v>4</v>
      </c>
      <c r="I24" s="175">
        <v>45803</v>
      </c>
      <c r="J24" s="155"/>
      <c r="K24" s="65"/>
      <c r="L24" s="170" t="s">
        <v>85</v>
      </c>
      <c r="M24" s="142" t="s">
        <v>31</v>
      </c>
      <c r="N24" s="66"/>
      <c r="O24" s="64"/>
      <c r="P24" s="65"/>
      <c r="Q24" s="170"/>
      <c r="R24" s="142"/>
      <c r="S24" s="66"/>
    </row>
    <row r="25" spans="1:19" ht="44.25">
      <c r="A25" s="9" t="str">
        <f>IF(OR(C25&lt;&gt;"",G25&lt;&gt;""),"["&amp;TEXT($B$2,"##")&amp;"-"&amp;TEXT(ROW()-8-COUNTBLANK($G$10:G25),"##")&amp;"]","")</f>
        <v>[CODE Review_Azure-17]</v>
      </c>
      <c r="B25" s="60" t="s">
        <v>75</v>
      </c>
      <c r="C25" s="61" t="s">
        <v>133</v>
      </c>
      <c r="D25" s="61"/>
      <c r="E25" s="61"/>
      <c r="F25" s="61" t="s">
        <v>134</v>
      </c>
      <c r="G25" s="62" t="s">
        <v>135</v>
      </c>
      <c r="H25" s="60" t="s">
        <v>4</v>
      </c>
      <c r="I25" s="175">
        <v>45803</v>
      </c>
      <c r="J25" s="155"/>
      <c r="K25" s="65"/>
      <c r="L25" s="170" t="s">
        <v>81</v>
      </c>
      <c r="M25" s="142" t="s">
        <v>31</v>
      </c>
      <c r="N25" s="66"/>
      <c r="O25" s="64"/>
      <c r="P25" s="65"/>
      <c r="Q25" s="170"/>
      <c r="R25" s="142"/>
      <c r="S25" s="66"/>
    </row>
    <row r="26" spans="1:19" ht="105.75" customHeight="1">
      <c r="A26" s="9" t="str">
        <f>IF(OR(C26&lt;&gt;"",G26&lt;&gt;""),"["&amp;TEXT($B$2,"##")&amp;"-"&amp;TEXT(ROW()-8-COUNTBLANK($G$10:G26),"##")&amp;"]","")</f>
        <v>[CODE Review_Azure-18]</v>
      </c>
      <c r="B26" s="60" t="s">
        <v>75</v>
      </c>
      <c r="C26" s="115" t="s">
        <v>136</v>
      </c>
      <c r="D26" s="61"/>
      <c r="E26" s="61"/>
      <c r="F26" s="61" t="s">
        <v>137</v>
      </c>
      <c r="G26" s="62" t="s">
        <v>138</v>
      </c>
      <c r="H26" s="60" t="s">
        <v>4</v>
      </c>
      <c r="I26" s="175">
        <v>45803</v>
      </c>
      <c r="J26" s="154" t="s">
        <v>139</v>
      </c>
      <c r="K26" s="171">
        <v>45810</v>
      </c>
      <c r="L26" s="170" t="s">
        <v>81</v>
      </c>
      <c r="M26" s="142" t="s">
        <v>29</v>
      </c>
      <c r="N26" s="66" t="s">
        <v>140</v>
      </c>
      <c r="O26" s="64"/>
      <c r="P26" s="65"/>
      <c r="Q26" s="170"/>
      <c r="R26" s="142"/>
      <c r="S26" s="66"/>
    </row>
    <row r="27" spans="1:19" ht="102.75">
      <c r="A27" s="9" t="str">
        <f>IF(OR(C27&lt;&gt;"",G27&lt;&gt;""),"["&amp;TEXT($B$2,"##")&amp;"-"&amp;TEXT(ROW()-8-COUNTBLANK($G$10:G27),"##")&amp;"]","")</f>
        <v>[CODE Review_Azure-19]</v>
      </c>
      <c r="B27" s="60" t="s">
        <v>75</v>
      </c>
      <c r="C27" s="115" t="s">
        <v>141</v>
      </c>
      <c r="D27" s="61"/>
      <c r="E27" s="61"/>
      <c r="F27" s="61" t="s">
        <v>142</v>
      </c>
      <c r="G27" s="62" t="s">
        <v>143</v>
      </c>
      <c r="H27" s="60" t="s">
        <v>4</v>
      </c>
      <c r="I27" s="175">
        <v>45803</v>
      </c>
      <c r="J27" s="154" t="s">
        <v>144</v>
      </c>
      <c r="K27" s="171">
        <v>45810</v>
      </c>
      <c r="L27" s="170" t="s">
        <v>85</v>
      </c>
      <c r="M27" s="142" t="s">
        <v>29</v>
      </c>
      <c r="N27" s="66" t="s">
        <v>145</v>
      </c>
      <c r="O27" s="64"/>
      <c r="P27" s="65"/>
      <c r="Q27" s="170"/>
      <c r="R27" s="142"/>
      <c r="S27" s="66"/>
    </row>
    <row r="28" spans="1:19" ht="87.75">
      <c r="A28" s="9" t="str">
        <f>IF(OR(C28&lt;&gt;"",G28&lt;&gt;""),"["&amp;TEXT($B$2,"##")&amp;"-"&amp;TEXT(ROW()-8-COUNTBLANK($G$10:G28),"##")&amp;"]","")</f>
        <v>[CODE Review_Azure-20]</v>
      </c>
      <c r="B28" s="60" t="s">
        <v>75</v>
      </c>
      <c r="C28" s="115" t="s">
        <v>146</v>
      </c>
      <c r="D28" s="61"/>
      <c r="E28" s="61"/>
      <c r="F28" s="61" t="s">
        <v>147</v>
      </c>
      <c r="G28" s="62" t="s">
        <v>148</v>
      </c>
      <c r="H28" s="60" t="s">
        <v>4</v>
      </c>
      <c r="I28" s="175">
        <v>45803</v>
      </c>
      <c r="J28" s="155"/>
      <c r="K28" s="171">
        <v>45810</v>
      </c>
      <c r="L28" s="170" t="s">
        <v>81</v>
      </c>
      <c r="M28" s="142" t="s">
        <v>28</v>
      </c>
      <c r="N28" s="66"/>
      <c r="O28" s="64"/>
      <c r="P28" s="94"/>
      <c r="Q28" s="170"/>
      <c r="R28" s="142" t="s">
        <v>86</v>
      </c>
      <c r="S28" s="66"/>
    </row>
    <row r="29" spans="1:19" ht="102.75">
      <c r="A29" s="9" t="str">
        <f>IF(OR(C29&lt;&gt;"",G29&lt;&gt;""),"["&amp;TEXT($B$2,"##")&amp;"-"&amp;TEXT(ROW()-8-COUNTBLANK($G$10:G29),"##")&amp;"]","")</f>
        <v>[CODE Review_Azure-21]</v>
      </c>
      <c r="B29" s="60" t="s">
        <v>75</v>
      </c>
      <c r="C29" s="115" t="s">
        <v>149</v>
      </c>
      <c r="D29" s="61"/>
      <c r="E29" s="61"/>
      <c r="F29" s="61" t="s">
        <v>150</v>
      </c>
      <c r="G29" s="62" t="s">
        <v>151</v>
      </c>
      <c r="H29" s="60" t="s">
        <v>4</v>
      </c>
      <c r="I29" s="175">
        <v>45803</v>
      </c>
      <c r="J29" s="154" t="s">
        <v>152</v>
      </c>
      <c r="K29" s="171">
        <v>45810</v>
      </c>
      <c r="L29" s="170"/>
      <c r="M29" s="142" t="s">
        <v>29</v>
      </c>
      <c r="N29" s="66"/>
      <c r="O29" s="146"/>
      <c r="P29" s="99">
        <v>45811</v>
      </c>
      <c r="Q29" s="170"/>
      <c r="R29" s="142" t="s">
        <v>28</v>
      </c>
      <c r="S29" s="66"/>
    </row>
    <row r="30" spans="1:19" ht="29.25">
      <c r="A30" s="9" t="str">
        <f>IF(OR(C30&lt;&gt;"",G30&lt;&gt;""),"["&amp;TEXT($B$2,"##")&amp;"-"&amp;TEXT(ROW()-8-COUNTBLANK($G$10:G30),"##")&amp;"]","")</f>
        <v>[CODE Review_Azure-22]</v>
      </c>
      <c r="B30" s="60" t="s">
        <v>75</v>
      </c>
      <c r="C30" s="115" t="s">
        <v>153</v>
      </c>
      <c r="D30" s="61" t="s">
        <v>154</v>
      </c>
      <c r="E30" s="61"/>
      <c r="F30" s="61"/>
      <c r="G30" s="62" t="s">
        <v>155</v>
      </c>
      <c r="H30" s="60" t="s">
        <v>4</v>
      </c>
      <c r="I30" s="175">
        <v>45803</v>
      </c>
      <c r="J30" s="155"/>
      <c r="K30" s="171">
        <v>45810</v>
      </c>
      <c r="L30" s="170" t="s">
        <v>94</v>
      </c>
      <c r="M30" s="142" t="s">
        <v>28</v>
      </c>
      <c r="N30" s="66"/>
      <c r="O30" s="64"/>
      <c r="P30" s="65"/>
      <c r="Q30" s="170"/>
      <c r="R30" s="142" t="s">
        <v>86</v>
      </c>
      <c r="S30" s="66"/>
    </row>
    <row r="31" spans="1:19" ht="87.75">
      <c r="A31" s="9" t="str">
        <f>IF(OR(C31&lt;&gt;"",G31&lt;&gt;""),"["&amp;TEXT($B$2,"##")&amp;"-"&amp;TEXT(ROW()-8-COUNTBLANK($G$10:G31),"##")&amp;"]","")</f>
        <v>[CODE Review_Azure-23]</v>
      </c>
      <c r="B31" s="60" t="s">
        <v>75</v>
      </c>
      <c r="C31" s="119" t="s">
        <v>153</v>
      </c>
      <c r="D31" s="61" t="s">
        <v>156</v>
      </c>
      <c r="E31" s="61"/>
      <c r="F31" s="61" t="s">
        <v>157</v>
      </c>
      <c r="G31" s="62" t="s">
        <v>158</v>
      </c>
      <c r="H31" s="60" t="s">
        <v>4</v>
      </c>
      <c r="I31" s="175">
        <v>45803</v>
      </c>
      <c r="J31" s="155"/>
      <c r="K31" s="171">
        <v>45810</v>
      </c>
      <c r="L31" s="170" t="s">
        <v>94</v>
      </c>
      <c r="M31" s="142" t="s">
        <v>28</v>
      </c>
      <c r="N31" s="66"/>
      <c r="O31" s="64"/>
      <c r="P31" s="65"/>
      <c r="Q31" s="170"/>
      <c r="R31" s="142" t="s">
        <v>86</v>
      </c>
      <c r="S31" s="66"/>
    </row>
    <row r="32" spans="1:19" ht="87.75">
      <c r="A32" s="9" t="str">
        <f>IF(OR(C32&lt;&gt;"",G32&lt;&gt;""),"["&amp;TEXT($B$2,"##")&amp;"-"&amp;TEXT(ROW()-8-COUNTBLANK($G$10:G32),"##")&amp;"]","")</f>
        <v>[CODE Review_Azure-24]</v>
      </c>
      <c r="B32" s="60" t="s">
        <v>75</v>
      </c>
      <c r="C32" s="119" t="s">
        <v>153</v>
      </c>
      <c r="D32" s="61" t="s">
        <v>159</v>
      </c>
      <c r="E32" s="61"/>
      <c r="F32" s="61" t="s">
        <v>160</v>
      </c>
      <c r="G32" s="62" t="s">
        <v>161</v>
      </c>
      <c r="H32" s="60" t="s">
        <v>4</v>
      </c>
      <c r="I32" s="175">
        <v>45803</v>
      </c>
      <c r="J32" s="156"/>
      <c r="K32" s="171">
        <v>45810</v>
      </c>
      <c r="L32" s="170" t="s">
        <v>94</v>
      </c>
      <c r="M32" s="142" t="s">
        <v>28</v>
      </c>
      <c r="N32" s="66"/>
      <c r="O32" s="64"/>
      <c r="P32" s="65"/>
      <c r="Q32" s="170"/>
      <c r="R32" s="142" t="s">
        <v>86</v>
      </c>
      <c r="S32" s="66"/>
    </row>
    <row r="33" spans="1:20" ht="35.25">
      <c r="A33" s="9" t="str">
        <f>IF(OR(C33&lt;&gt;"",G33&lt;&gt;""),"["&amp;TEXT($B$2,"##")&amp;"-"&amp;TEXT(ROW()-8-COUNTBLANK($G$10:G33),"##")&amp;"]","")</f>
        <v>[CODE Review_Azure-25]</v>
      </c>
      <c r="B33" s="60" t="s">
        <v>75</v>
      </c>
      <c r="C33" s="119" t="s">
        <v>153</v>
      </c>
      <c r="D33" s="61" t="s">
        <v>162</v>
      </c>
      <c r="E33" s="61"/>
      <c r="F33" s="61" t="s">
        <v>78</v>
      </c>
      <c r="G33" s="62" t="s">
        <v>163</v>
      </c>
      <c r="H33" s="60" t="s">
        <v>4</v>
      </c>
      <c r="I33" s="178">
        <v>45803</v>
      </c>
      <c r="J33" s="152" t="s">
        <v>164</v>
      </c>
      <c r="K33" s="171">
        <v>45810</v>
      </c>
      <c r="L33" s="170" t="s">
        <v>94</v>
      </c>
      <c r="M33" s="142" t="s">
        <v>29</v>
      </c>
      <c r="N33" s="66"/>
      <c r="O33" s="64"/>
      <c r="P33" s="99">
        <v>45811</v>
      </c>
      <c r="Q33" s="170"/>
      <c r="R33" s="142" t="s">
        <v>28</v>
      </c>
      <c r="S33" s="66"/>
    </row>
    <row r="34" spans="1:20" ht="44.25">
      <c r="A34" s="9" t="str">
        <f>IF(OR(C34&lt;&gt;"",G34&lt;&gt;""),"["&amp;TEXT($B$2,"##")&amp;"-"&amp;TEXT(ROW()-8-COUNTBLANK($G$10:G34),"##")&amp;"]","")</f>
        <v>[CODE Review_Azure-26]</v>
      </c>
      <c r="B34" s="60" t="s">
        <v>75</v>
      </c>
      <c r="C34" s="115" t="s">
        <v>165</v>
      </c>
      <c r="D34" s="61"/>
      <c r="E34" s="61"/>
      <c r="F34" s="61" t="s">
        <v>78</v>
      </c>
      <c r="G34" s="62" t="s">
        <v>166</v>
      </c>
      <c r="H34" s="60" t="s">
        <v>4</v>
      </c>
      <c r="I34" s="175">
        <v>45803</v>
      </c>
      <c r="J34" s="155"/>
      <c r="K34" s="171">
        <v>45810</v>
      </c>
      <c r="L34" s="170" t="s">
        <v>94</v>
      </c>
      <c r="M34" s="142" t="s">
        <v>28</v>
      </c>
      <c r="N34" s="66"/>
      <c r="O34" s="64"/>
      <c r="P34" s="65"/>
      <c r="Q34" s="170"/>
      <c r="R34" s="142" t="s">
        <v>86</v>
      </c>
      <c r="S34" s="66"/>
    </row>
    <row r="35" spans="1:20" ht="87.75">
      <c r="A35" s="9" t="str">
        <f>IF(OR(C35&lt;&gt;"",G35&lt;&gt;""),"["&amp;TEXT($B$2,"##")&amp;"-"&amp;TEXT(ROW()-8-COUNTBLANK($G$10:G35),"##")&amp;"]","")</f>
        <v>[CODE Review_Azure-27]</v>
      </c>
      <c r="B35" s="60" t="s">
        <v>75</v>
      </c>
      <c r="C35" s="115" t="s">
        <v>167</v>
      </c>
      <c r="D35" s="61"/>
      <c r="E35" s="61"/>
      <c r="F35" s="61"/>
      <c r="G35" s="62" t="s">
        <v>168</v>
      </c>
      <c r="H35" s="60" t="s">
        <v>4</v>
      </c>
      <c r="I35" s="175">
        <v>45803</v>
      </c>
      <c r="J35" s="155"/>
      <c r="K35" s="177"/>
      <c r="L35" s="170" t="s">
        <v>85</v>
      </c>
      <c r="M35" s="142" t="s">
        <v>31</v>
      </c>
      <c r="N35" s="66"/>
      <c r="O35" s="64"/>
      <c r="P35" s="65"/>
      <c r="Q35" s="170"/>
      <c r="R35" s="142"/>
      <c r="S35" s="66"/>
    </row>
    <row r="36" spans="1:20" ht="44.25">
      <c r="A36" s="9" t="str">
        <f>IF(OR(C36&lt;&gt;"",G36&lt;&gt;""),"["&amp;TEXT($B$2,"##")&amp;"-"&amp;TEXT(ROW()-8-COUNTBLANK($G$10:G36),"##")&amp;"]","")</f>
        <v>[CODE Review_Azure-28]</v>
      </c>
      <c r="B36" s="60" t="s">
        <v>75</v>
      </c>
      <c r="C36" s="115" t="s">
        <v>169</v>
      </c>
      <c r="D36" s="61"/>
      <c r="E36" s="61"/>
      <c r="F36" s="61"/>
      <c r="G36" s="62" t="s">
        <v>127</v>
      </c>
      <c r="H36" s="60" t="s">
        <v>4</v>
      </c>
      <c r="I36" s="175">
        <v>45803</v>
      </c>
      <c r="J36" s="155"/>
      <c r="K36" s="177"/>
      <c r="L36" s="170" t="s">
        <v>85</v>
      </c>
      <c r="M36" s="142" t="s">
        <v>31</v>
      </c>
      <c r="N36" s="66"/>
      <c r="O36" s="64"/>
      <c r="P36" s="65"/>
      <c r="Q36" s="170"/>
      <c r="R36" s="142"/>
      <c r="S36" s="66"/>
    </row>
    <row r="37" spans="1:20" ht="44.25">
      <c r="A37" s="9" t="str">
        <f>IF(OR(C37&lt;&gt;"",G37&lt;&gt;""),"["&amp;TEXT($B$2,"##")&amp;"-"&amp;TEXT(ROW()-8-COUNTBLANK($G$10:G37),"##")&amp;"]","")</f>
        <v>[CODE Review_Azure-29]</v>
      </c>
      <c r="B37" s="60" t="s">
        <v>75</v>
      </c>
      <c r="C37" s="115" t="s">
        <v>170</v>
      </c>
      <c r="D37" s="61"/>
      <c r="E37" s="61"/>
      <c r="F37" s="61"/>
      <c r="G37" s="62" t="s">
        <v>127</v>
      </c>
      <c r="H37" s="60" t="s">
        <v>4</v>
      </c>
      <c r="I37" s="175">
        <v>45803</v>
      </c>
      <c r="J37" s="155"/>
      <c r="K37" s="177"/>
      <c r="L37" s="170" t="s">
        <v>85</v>
      </c>
      <c r="M37" s="142" t="s">
        <v>31</v>
      </c>
      <c r="N37" s="66"/>
      <c r="O37" s="64"/>
      <c r="P37" s="65"/>
      <c r="Q37" s="170"/>
      <c r="R37" s="142"/>
      <c r="S37" s="66"/>
    </row>
    <row r="38" spans="1:20" ht="29.25">
      <c r="A38" s="9" t="str">
        <f>IF(OR(C38&lt;&gt;"",G38&lt;&gt;""),"["&amp;TEXT($B$2,"##")&amp;"-"&amp;TEXT(ROW()-8-COUNTBLANK($G$10:G38),"##")&amp;"]","")</f>
        <v>[CODE Review_Azure-30]</v>
      </c>
      <c r="B38" s="60" t="s">
        <v>75</v>
      </c>
      <c r="C38" s="115" t="s">
        <v>171</v>
      </c>
      <c r="D38" s="61"/>
      <c r="E38" s="61"/>
      <c r="F38" s="61"/>
      <c r="G38" s="62" t="s">
        <v>172</v>
      </c>
      <c r="H38" s="60" t="s">
        <v>4</v>
      </c>
      <c r="I38" s="175">
        <v>45803</v>
      </c>
      <c r="J38" s="155"/>
      <c r="K38" s="177"/>
      <c r="L38" s="170" t="s">
        <v>85</v>
      </c>
      <c r="M38" s="142" t="s">
        <v>31</v>
      </c>
      <c r="N38" s="66"/>
      <c r="O38" s="64"/>
      <c r="P38" s="65"/>
      <c r="Q38" s="170"/>
      <c r="R38" s="142"/>
      <c r="S38" s="66"/>
    </row>
    <row r="39" spans="1:20" ht="15.75" customHeight="1">
      <c r="A39" s="238" t="s">
        <v>173</v>
      </c>
      <c r="B39" s="238"/>
      <c r="C39" s="238"/>
      <c r="D39" s="238"/>
      <c r="E39" s="238"/>
      <c r="F39" s="238"/>
      <c r="G39" s="238"/>
      <c r="H39" s="238"/>
      <c r="I39" s="238"/>
      <c r="J39" s="238"/>
      <c r="K39" s="238"/>
      <c r="L39" s="238"/>
      <c r="M39" s="238"/>
      <c r="N39" s="238"/>
      <c r="O39" s="238"/>
      <c r="P39" s="238"/>
      <c r="Q39" s="238"/>
      <c r="R39" s="238"/>
      <c r="S39" s="238"/>
      <c r="T39" s="53"/>
    </row>
    <row r="40" spans="1:20" ht="73.5">
      <c r="A40" s="9" t="str">
        <f>IF(OR(C40&lt;&gt;"",G40&lt;&gt;""),"["&amp;TEXT($B$2,"##")&amp;"-"&amp;TEXT(ROW()-8-COUNTBLANK($G$10:G40),"##")&amp;"]","")</f>
        <v>[CODE Review_Azure-31]</v>
      </c>
      <c r="B40" s="60" t="s">
        <v>174</v>
      </c>
      <c r="C40" s="278" t="s">
        <v>175</v>
      </c>
      <c r="D40" s="61" t="s">
        <v>176</v>
      </c>
      <c r="E40" s="61" t="s">
        <v>177</v>
      </c>
      <c r="F40" s="61" t="s">
        <v>178</v>
      </c>
      <c r="G40" s="62" t="s">
        <v>179</v>
      </c>
      <c r="H40" s="60" t="s">
        <v>4</v>
      </c>
      <c r="I40" s="171">
        <v>45803</v>
      </c>
      <c r="J40" s="179"/>
      <c r="K40" s="171">
        <v>45810</v>
      </c>
      <c r="L40" s="170" t="s">
        <v>85</v>
      </c>
      <c r="M40" s="142" t="s">
        <v>28</v>
      </c>
      <c r="N40" s="66" t="s">
        <v>78</v>
      </c>
      <c r="O40" s="64"/>
      <c r="P40" s="65"/>
      <c r="Q40" s="170"/>
      <c r="R40" s="142" t="s">
        <v>86</v>
      </c>
      <c r="S40" s="66" t="s">
        <v>78</v>
      </c>
    </row>
    <row r="41" spans="1:20" ht="73.5">
      <c r="A41" s="9" t="str">
        <f>IF(OR(B41&lt;&gt;"",G41&lt;&gt;""),"["&amp;TEXT($B$2,"##")&amp;"-"&amp;TEXT(ROW()-8-COUNTBLANK($G$10:G41),"##")&amp;"]","")</f>
        <v>[CODE Review_Azure-32]</v>
      </c>
      <c r="B41" s="67" t="s">
        <v>174</v>
      </c>
      <c r="C41" s="279"/>
      <c r="D41" s="68" t="s">
        <v>180</v>
      </c>
      <c r="E41" s="68" t="s">
        <v>177</v>
      </c>
      <c r="F41" s="68" t="s">
        <v>181</v>
      </c>
      <c r="G41" s="69" t="s">
        <v>179</v>
      </c>
      <c r="H41" s="67" t="s">
        <v>4</v>
      </c>
      <c r="I41" s="180">
        <v>45803</v>
      </c>
      <c r="J41" s="179"/>
      <c r="K41" s="171">
        <v>45810</v>
      </c>
      <c r="L41" s="170" t="s">
        <v>85</v>
      </c>
      <c r="M41" s="142" t="s">
        <v>28</v>
      </c>
      <c r="N41" s="73"/>
      <c r="O41" s="71"/>
      <c r="P41" s="72"/>
      <c r="Q41" s="170"/>
      <c r="R41" s="142" t="s">
        <v>86</v>
      </c>
      <c r="S41" s="73"/>
    </row>
    <row r="42" spans="1:20" ht="73.5">
      <c r="A42" s="9" t="str">
        <f>IF(OR(C42&lt;&gt;"",G42&lt;&gt;""),"["&amp;TEXT($B$2,"##")&amp;"-"&amp;TEXT(ROW()-8-COUNTBLANK($G$10:G42),"##")&amp;"]","")</f>
        <v>[CODE Review_Azure-33]</v>
      </c>
      <c r="B42" s="67" t="s">
        <v>174</v>
      </c>
      <c r="C42" s="280"/>
      <c r="D42" s="68" t="s">
        <v>182</v>
      </c>
      <c r="E42" s="68" t="s">
        <v>177</v>
      </c>
      <c r="F42" s="68" t="s">
        <v>183</v>
      </c>
      <c r="G42" s="69" t="s">
        <v>184</v>
      </c>
      <c r="H42" s="67" t="s">
        <v>4</v>
      </c>
      <c r="I42" s="180">
        <v>45803</v>
      </c>
      <c r="J42" s="179"/>
      <c r="K42" s="171">
        <v>45810</v>
      </c>
      <c r="L42" s="170" t="s">
        <v>85</v>
      </c>
      <c r="M42" s="142" t="s">
        <v>28</v>
      </c>
      <c r="N42" s="73"/>
      <c r="O42" s="71"/>
      <c r="P42" s="72"/>
      <c r="Q42" s="170"/>
      <c r="R42" s="142" t="s">
        <v>86</v>
      </c>
      <c r="S42" s="73"/>
    </row>
    <row r="43" spans="1:20" ht="141" customHeight="1">
      <c r="A43" s="9" t="str">
        <f>IF(OR(C43&lt;&gt;"",G43&lt;&gt;""),"["&amp;TEXT($B$2,"##")&amp;"-"&amp;TEXT(ROW()-8-COUNTBLANK($G$10:G43),"##")&amp;"]","")</f>
        <v>[CODE Review_Azure-34]</v>
      </c>
      <c r="B43" s="67" t="s">
        <v>174</v>
      </c>
      <c r="C43" s="242" t="s">
        <v>185</v>
      </c>
      <c r="D43" s="243"/>
      <c r="E43" s="68" t="s">
        <v>186</v>
      </c>
      <c r="F43" s="68" t="s">
        <v>187</v>
      </c>
      <c r="G43" s="69" t="s">
        <v>188</v>
      </c>
      <c r="H43" s="67" t="s">
        <v>4</v>
      </c>
      <c r="I43" s="180">
        <v>45803</v>
      </c>
      <c r="J43" s="179"/>
      <c r="K43" s="171">
        <v>45810</v>
      </c>
      <c r="L43" s="170" t="s">
        <v>189</v>
      </c>
      <c r="M43" s="142" t="s">
        <v>28</v>
      </c>
      <c r="N43" s="73" t="s">
        <v>78</v>
      </c>
      <c r="O43" s="71"/>
      <c r="P43" s="72"/>
      <c r="Q43" s="170"/>
      <c r="R43" s="142" t="s">
        <v>86</v>
      </c>
      <c r="S43" s="73" t="s">
        <v>78</v>
      </c>
    </row>
    <row r="44" spans="1:20" ht="108.75" customHeight="1">
      <c r="A44" s="9" t="str">
        <f>IF(OR(B44&lt;&gt;"",G44&lt;&gt;""),"["&amp;TEXT($B$2,"##")&amp;"-"&amp;TEXT(ROW()-8-COUNTBLANK($G$10:G44),"##")&amp;"]","")</f>
        <v>[CODE Review_Azure-35]</v>
      </c>
      <c r="B44" s="67" t="s">
        <v>174</v>
      </c>
      <c r="C44" s="242" t="s">
        <v>190</v>
      </c>
      <c r="D44" s="243"/>
      <c r="E44" s="68" t="s">
        <v>191</v>
      </c>
      <c r="F44" s="68" t="s">
        <v>192</v>
      </c>
      <c r="G44" s="69" t="s">
        <v>193</v>
      </c>
      <c r="H44" s="67" t="s">
        <v>4</v>
      </c>
      <c r="I44" s="180">
        <v>45803</v>
      </c>
      <c r="J44" s="179"/>
      <c r="K44" s="171">
        <v>45810</v>
      </c>
      <c r="L44" s="170" t="s">
        <v>85</v>
      </c>
      <c r="M44" s="142" t="s">
        <v>28</v>
      </c>
      <c r="N44" s="73"/>
      <c r="O44" s="71"/>
      <c r="P44" s="72"/>
      <c r="Q44" s="170"/>
      <c r="R44" s="142" t="s">
        <v>86</v>
      </c>
      <c r="S44" s="73"/>
    </row>
    <row r="45" spans="1:20" ht="91.5" customHeight="1">
      <c r="A45" s="9" t="str">
        <f>IF(OR(C45&lt;&gt;"",G45&lt;&gt;""),"["&amp;TEXT($B$2,"##")&amp;"-"&amp;TEXT(ROW()-8-COUNTBLANK($G$10:G45),"##")&amp;"]","")</f>
        <v>[CODE Review_Azure-36]</v>
      </c>
      <c r="B45" s="67" t="s">
        <v>174</v>
      </c>
      <c r="C45" s="242" t="s">
        <v>194</v>
      </c>
      <c r="D45" s="243"/>
      <c r="E45" s="68" t="s">
        <v>191</v>
      </c>
      <c r="F45" s="68" t="s">
        <v>195</v>
      </c>
      <c r="G45" s="69" t="s">
        <v>196</v>
      </c>
      <c r="H45" s="67" t="s">
        <v>4</v>
      </c>
      <c r="I45" s="180">
        <v>45803</v>
      </c>
      <c r="J45" s="179"/>
      <c r="K45" s="171">
        <v>45810</v>
      </c>
      <c r="L45" s="170" t="s">
        <v>85</v>
      </c>
      <c r="M45" s="142" t="s">
        <v>28</v>
      </c>
      <c r="N45" s="73"/>
      <c r="O45" s="71"/>
      <c r="P45" s="72"/>
      <c r="Q45" s="170"/>
      <c r="R45" s="142" t="s">
        <v>86</v>
      </c>
      <c r="S45" s="73"/>
    </row>
    <row r="46" spans="1:20" ht="78.75" customHeight="1">
      <c r="A46" s="9" t="str">
        <f>IF(OR(B46&lt;&gt;"",G46&lt;&gt;""),"["&amp;TEXT($B$2,"##")&amp;"-"&amp;TEXT(ROW()-8-COUNTBLANK($G$10:G46),"##")&amp;"]","")</f>
        <v>[CODE Review_Azure-37]</v>
      </c>
      <c r="B46" s="67" t="s">
        <v>174</v>
      </c>
      <c r="C46" s="242" t="s">
        <v>197</v>
      </c>
      <c r="D46" s="243"/>
      <c r="E46" s="68" t="s">
        <v>191</v>
      </c>
      <c r="F46" s="68" t="s">
        <v>198</v>
      </c>
      <c r="G46" s="69" t="s">
        <v>199</v>
      </c>
      <c r="H46" s="67" t="s">
        <v>4</v>
      </c>
      <c r="I46" s="180">
        <v>45803</v>
      </c>
      <c r="J46" s="179"/>
      <c r="K46" s="171">
        <v>45810</v>
      </c>
      <c r="L46" s="170" t="s">
        <v>85</v>
      </c>
      <c r="M46" s="142" t="s">
        <v>28</v>
      </c>
      <c r="N46" s="73"/>
      <c r="O46" s="71"/>
      <c r="P46" s="72"/>
      <c r="Q46" s="170"/>
      <c r="R46" s="142" t="s">
        <v>86</v>
      </c>
      <c r="S46" s="73"/>
    </row>
    <row r="47" spans="1:20" ht="74.25" customHeight="1">
      <c r="A47" s="9" t="str">
        <f>IF(OR(B47&lt;&gt;"",G47&lt;&gt;""),"["&amp;TEXT($B$2,"##")&amp;"-"&amp;TEXT(ROW()-8-COUNTBLANK($G$10:G47),"##")&amp;"]","")</f>
        <v>[CODE Review_Azure-38]</v>
      </c>
      <c r="B47" s="67" t="s">
        <v>174</v>
      </c>
      <c r="C47" s="242" t="s">
        <v>200</v>
      </c>
      <c r="D47" s="243"/>
      <c r="E47" s="68" t="s">
        <v>201</v>
      </c>
      <c r="F47" s="68" t="s">
        <v>202</v>
      </c>
      <c r="G47" s="69" t="s">
        <v>203</v>
      </c>
      <c r="H47" s="67" t="s">
        <v>4</v>
      </c>
      <c r="I47" s="180">
        <v>45803</v>
      </c>
      <c r="J47" s="179"/>
      <c r="K47" s="171">
        <v>45810</v>
      </c>
      <c r="L47" s="170" t="s">
        <v>85</v>
      </c>
      <c r="M47" s="142" t="s">
        <v>28</v>
      </c>
      <c r="N47" s="73"/>
      <c r="O47" s="71"/>
      <c r="P47" s="72"/>
      <c r="Q47" s="170"/>
      <c r="R47" s="142" t="s">
        <v>86</v>
      </c>
      <c r="S47" s="73"/>
    </row>
    <row r="48" spans="1:20" ht="117" customHeight="1">
      <c r="A48" s="9" t="str">
        <f>IF(OR(B48&lt;&gt;"",G48&lt;&gt;""),"["&amp;TEXT($B$2,"##")&amp;"-"&amp;TEXT(ROW()-8-COUNTBLANK($G$10:G48),"##")&amp;"]","")</f>
        <v>[CODE Review_Azure-39]</v>
      </c>
      <c r="B48" s="67" t="s">
        <v>174</v>
      </c>
      <c r="C48" s="242" t="s">
        <v>204</v>
      </c>
      <c r="D48" s="243"/>
      <c r="E48" s="68" t="s">
        <v>205</v>
      </c>
      <c r="F48" s="68" t="s">
        <v>206</v>
      </c>
      <c r="G48" s="69" t="s">
        <v>207</v>
      </c>
      <c r="H48" s="67" t="s">
        <v>4</v>
      </c>
      <c r="I48" s="180">
        <v>45803</v>
      </c>
      <c r="J48" s="179"/>
      <c r="K48" s="171">
        <v>45810</v>
      </c>
      <c r="L48" s="170" t="s">
        <v>85</v>
      </c>
      <c r="M48" s="142" t="s">
        <v>28</v>
      </c>
      <c r="N48" s="73"/>
      <c r="O48" s="71"/>
      <c r="P48" s="72"/>
      <c r="Q48" s="170"/>
      <c r="R48" s="142" t="s">
        <v>86</v>
      </c>
      <c r="S48" s="73"/>
    </row>
    <row r="49" spans="1:20" ht="108" customHeight="1">
      <c r="A49" s="9" t="str">
        <f>IF(OR(B49&lt;&gt;"",G49&lt;&gt;""),"["&amp;TEXT($B$2,"##")&amp;"-"&amp;TEXT(ROW()-8-COUNTBLANK($G$10:G49),"##")&amp;"]","")</f>
        <v>[CODE Review_Azure-40]</v>
      </c>
      <c r="B49" s="67" t="s">
        <v>174</v>
      </c>
      <c r="C49" s="242" t="s">
        <v>208</v>
      </c>
      <c r="D49" s="243"/>
      <c r="E49" s="68" t="s">
        <v>205</v>
      </c>
      <c r="F49" s="68" t="s">
        <v>209</v>
      </c>
      <c r="G49" s="69" t="s">
        <v>210</v>
      </c>
      <c r="H49" s="67" t="s">
        <v>4</v>
      </c>
      <c r="I49" s="180">
        <v>45803</v>
      </c>
      <c r="J49" s="179"/>
      <c r="K49" s="171">
        <v>45810</v>
      </c>
      <c r="L49" s="170" t="s">
        <v>85</v>
      </c>
      <c r="M49" s="142" t="s">
        <v>28</v>
      </c>
      <c r="N49" s="73"/>
      <c r="O49" s="71"/>
      <c r="P49" s="72"/>
      <c r="Q49" s="170"/>
      <c r="R49" s="142" t="s">
        <v>86</v>
      </c>
      <c r="S49" s="73"/>
    </row>
    <row r="50" spans="1:20" ht="141" customHeight="1">
      <c r="A50" s="9" t="str">
        <f>IF(OR(B50&lt;&gt;"",G50&lt;&gt;""),"["&amp;TEXT($B$2,"##")&amp;"-"&amp;TEXT(ROW()-8-COUNTBLANK($G$10:G50),"##")&amp;"]","")</f>
        <v>[CODE Review_Azure-41]</v>
      </c>
      <c r="B50" s="67" t="s">
        <v>174</v>
      </c>
      <c r="C50" s="242" t="s">
        <v>211</v>
      </c>
      <c r="D50" s="243"/>
      <c r="E50" s="68" t="s">
        <v>205</v>
      </c>
      <c r="F50" s="68" t="s">
        <v>212</v>
      </c>
      <c r="G50" s="69" t="s">
        <v>213</v>
      </c>
      <c r="H50" s="67" t="s">
        <v>4</v>
      </c>
      <c r="I50" s="180">
        <v>45803</v>
      </c>
      <c r="J50" s="179"/>
      <c r="K50" s="171">
        <v>45810</v>
      </c>
      <c r="L50" s="170" t="s">
        <v>85</v>
      </c>
      <c r="M50" s="142" t="s">
        <v>28</v>
      </c>
      <c r="N50" s="73"/>
      <c r="O50" s="71"/>
      <c r="P50" s="72"/>
      <c r="Q50" s="170"/>
      <c r="R50" s="142" t="s">
        <v>86</v>
      </c>
      <c r="S50" s="73"/>
    </row>
    <row r="51" spans="1:20" ht="141" customHeight="1">
      <c r="A51" s="9" t="str">
        <f>IF(OR(B51&lt;&gt;"",G51&lt;&gt;""),"["&amp;TEXT($B$2,"##")&amp;"-"&amp;TEXT(ROW()-8-COUNTBLANK($G$10:G51),"##")&amp;"]","")</f>
        <v>[CODE Review_Azure-42]</v>
      </c>
      <c r="B51" s="67" t="s">
        <v>174</v>
      </c>
      <c r="C51" s="242" t="s">
        <v>214</v>
      </c>
      <c r="D51" s="243"/>
      <c r="E51" s="68" t="s">
        <v>215</v>
      </c>
      <c r="F51" s="68" t="s">
        <v>216</v>
      </c>
      <c r="G51" s="69" t="s">
        <v>217</v>
      </c>
      <c r="H51" s="67" t="s">
        <v>4</v>
      </c>
      <c r="I51" s="180">
        <v>45803</v>
      </c>
      <c r="J51" s="179"/>
      <c r="K51" s="171">
        <v>45810</v>
      </c>
      <c r="L51" s="170" t="s">
        <v>85</v>
      </c>
      <c r="M51" s="142" t="s">
        <v>28</v>
      </c>
      <c r="N51" s="73"/>
      <c r="O51" s="71"/>
      <c r="P51" s="72"/>
      <c r="Q51" s="170"/>
      <c r="R51" s="142" t="s">
        <v>86</v>
      </c>
      <c r="S51" s="73"/>
    </row>
    <row r="52" spans="1:20" ht="141" customHeight="1">
      <c r="A52" s="9" t="str">
        <f>IF(OR(B52&lt;&gt;"",G52&lt;&gt;""),"["&amp;TEXT($B$2,"##")&amp;"-"&amp;TEXT(ROW()-8-COUNTBLANK($G$10:G52),"##")&amp;"]","")</f>
        <v>[CODE Review_Azure-43]</v>
      </c>
      <c r="B52" s="67" t="s">
        <v>174</v>
      </c>
      <c r="C52" s="242" t="s">
        <v>218</v>
      </c>
      <c r="D52" s="243"/>
      <c r="E52" s="68" t="s">
        <v>219</v>
      </c>
      <c r="F52" s="68" t="s">
        <v>220</v>
      </c>
      <c r="G52" s="69" t="s">
        <v>221</v>
      </c>
      <c r="H52" s="67" t="s">
        <v>4</v>
      </c>
      <c r="I52" s="180">
        <v>45803</v>
      </c>
      <c r="J52" s="179"/>
      <c r="K52" s="171">
        <v>45810</v>
      </c>
      <c r="L52" s="170" t="s">
        <v>85</v>
      </c>
      <c r="M52" s="142" t="s">
        <v>28</v>
      </c>
      <c r="N52" s="73"/>
      <c r="O52" s="71"/>
      <c r="P52" s="72"/>
      <c r="Q52" s="170"/>
      <c r="R52" s="142" t="s">
        <v>86</v>
      </c>
      <c r="S52" s="73"/>
    </row>
    <row r="53" spans="1:20" ht="141" customHeight="1">
      <c r="A53" s="9" t="str">
        <f>IF(OR(B53&lt;&gt;"",G53&lt;&gt;""),"["&amp;TEXT($B$2,"##")&amp;"-"&amp;TEXT(ROW()-8-COUNTBLANK($G$10:G53),"##")&amp;"]","")</f>
        <v>[CODE Review_Azure-44]</v>
      </c>
      <c r="B53" s="67" t="s">
        <v>174</v>
      </c>
      <c r="C53" s="242" t="s">
        <v>222</v>
      </c>
      <c r="D53" s="243"/>
      <c r="E53" s="68" t="s">
        <v>219</v>
      </c>
      <c r="F53" s="68" t="s">
        <v>220</v>
      </c>
      <c r="G53" s="69" t="s">
        <v>223</v>
      </c>
      <c r="H53" s="67" t="s">
        <v>4</v>
      </c>
      <c r="I53" s="180">
        <v>45803</v>
      </c>
      <c r="J53" s="179"/>
      <c r="K53" s="171">
        <v>45810</v>
      </c>
      <c r="L53" s="170" t="s">
        <v>85</v>
      </c>
      <c r="M53" s="142" t="s">
        <v>28</v>
      </c>
      <c r="N53" s="73"/>
      <c r="O53" s="71"/>
      <c r="P53" s="72"/>
      <c r="Q53" s="170"/>
      <c r="R53" s="142" t="s">
        <v>86</v>
      </c>
      <c r="S53" s="73"/>
    </row>
    <row r="54" spans="1:20" ht="141" customHeight="1">
      <c r="A54" s="159" t="str">
        <f>IF(OR(B54&lt;&gt;"",G54&lt;&gt;""),"["&amp;TEXT($B$2,"##")&amp;"-"&amp;TEXT(ROW()-8-COUNTBLANK($G$10:G54),"##")&amp;"]","")</f>
        <v>[CODE Review_Azure-45]</v>
      </c>
      <c r="B54" s="74" t="s">
        <v>174</v>
      </c>
      <c r="C54" s="266" t="s">
        <v>224</v>
      </c>
      <c r="D54" s="267"/>
      <c r="E54" s="75" t="s">
        <v>219</v>
      </c>
      <c r="F54" s="75" t="s">
        <v>225</v>
      </c>
      <c r="G54" s="76" t="s">
        <v>226</v>
      </c>
      <c r="H54" s="74" t="s">
        <v>4</v>
      </c>
      <c r="I54" s="181">
        <v>45803</v>
      </c>
      <c r="J54" s="182"/>
      <c r="K54" s="171">
        <v>45810</v>
      </c>
      <c r="L54" s="170" t="s">
        <v>85</v>
      </c>
      <c r="M54" s="160" t="s">
        <v>28</v>
      </c>
      <c r="N54" s="80"/>
      <c r="O54" s="78"/>
      <c r="P54" s="79"/>
      <c r="Q54" s="170"/>
      <c r="R54" s="142" t="s">
        <v>86</v>
      </c>
      <c r="S54" s="80"/>
    </row>
    <row r="55" spans="1:20" ht="150.75" customHeight="1">
      <c r="A55" s="157" t="str">
        <f>IF(OR(B55&lt;&gt;"",G55&lt;&gt;""),"["&amp;TEXT($B$2,"##")&amp;"-"&amp;TEXT(ROW()-8-COUNTBLANK($G$10:G55),"##")&amp;"]","")</f>
        <v>[CODE Review_Azure-46]</v>
      </c>
      <c r="B55" s="97" t="s">
        <v>174</v>
      </c>
      <c r="C55" s="264" t="s">
        <v>227</v>
      </c>
      <c r="D55" s="264"/>
      <c r="E55" s="98" t="s">
        <v>228</v>
      </c>
      <c r="F55" s="98" t="s">
        <v>229</v>
      </c>
      <c r="G55" s="98" t="s">
        <v>230</v>
      </c>
      <c r="H55" s="97" t="s">
        <v>4</v>
      </c>
      <c r="I55" s="183">
        <v>45803</v>
      </c>
      <c r="J55" s="184"/>
      <c r="K55" s="171">
        <v>45810</v>
      </c>
      <c r="L55" s="170" t="s">
        <v>85</v>
      </c>
      <c r="M55" s="158" t="s">
        <v>28</v>
      </c>
      <c r="N55" s="18"/>
      <c r="O55" s="2"/>
      <c r="P55" s="100"/>
      <c r="Q55" s="170"/>
      <c r="R55" s="142" t="s">
        <v>86</v>
      </c>
      <c r="S55" s="18"/>
      <c r="T55" s="53"/>
    </row>
    <row r="56" spans="1:20" ht="141" customHeight="1">
      <c r="A56" s="157" t="str">
        <f>IF(OR(B56&lt;&gt;"",G56&lt;&gt;""),"["&amp;TEXT($B$2,"##")&amp;"-"&amp;TEXT(ROW()-8-COUNTBLANK($G$10:G56),"##")&amp;"]","")</f>
        <v>[CODE Review_Azure-47]</v>
      </c>
      <c r="B56" s="97" t="s">
        <v>174</v>
      </c>
      <c r="C56" s="264" t="s">
        <v>231</v>
      </c>
      <c r="D56" s="264"/>
      <c r="E56" s="98" t="s">
        <v>232</v>
      </c>
      <c r="F56" s="98" t="s">
        <v>233</v>
      </c>
      <c r="G56" s="98" t="s">
        <v>234</v>
      </c>
      <c r="H56" s="97" t="s">
        <v>4</v>
      </c>
      <c r="I56" s="183">
        <v>45803</v>
      </c>
      <c r="J56" s="184"/>
      <c r="K56" s="171">
        <v>45810</v>
      </c>
      <c r="L56" s="170" t="s">
        <v>85</v>
      </c>
      <c r="M56" s="158" t="s">
        <v>28</v>
      </c>
      <c r="N56" s="18"/>
      <c r="O56" s="2"/>
      <c r="P56" s="100"/>
      <c r="Q56" s="170"/>
      <c r="R56" s="142" t="s">
        <v>86</v>
      </c>
      <c r="S56" s="18"/>
      <c r="T56" s="53"/>
    </row>
    <row r="57" spans="1:20" ht="141" customHeight="1">
      <c r="A57" s="9" t="str">
        <f>IF(OR(B57&lt;&gt;"",G57&lt;&gt;""),"["&amp;TEXT($B$2,"##")&amp;"-"&amp;TEXT(ROW()-8-COUNTBLANK($G$10:G57),"##")&amp;"]","")</f>
        <v>[CODE Review_Azure-48]</v>
      </c>
      <c r="B57" s="60" t="s">
        <v>174</v>
      </c>
      <c r="C57" s="244" t="s">
        <v>235</v>
      </c>
      <c r="D57" s="245"/>
      <c r="E57" s="61" t="s">
        <v>232</v>
      </c>
      <c r="F57" s="61" t="s">
        <v>236</v>
      </c>
      <c r="G57" s="62" t="s">
        <v>237</v>
      </c>
      <c r="H57" s="60" t="s">
        <v>4</v>
      </c>
      <c r="I57" s="171">
        <v>45803</v>
      </c>
      <c r="J57" s="179"/>
      <c r="K57" s="171">
        <v>45810</v>
      </c>
      <c r="L57" s="170" t="s">
        <v>85</v>
      </c>
      <c r="M57" s="142" t="s">
        <v>28</v>
      </c>
      <c r="N57" s="66"/>
      <c r="O57" s="64"/>
      <c r="P57" s="65"/>
      <c r="Q57" s="170"/>
      <c r="R57" s="142" t="s">
        <v>86</v>
      </c>
      <c r="S57" s="66"/>
    </row>
    <row r="58" spans="1:20" ht="141" customHeight="1">
      <c r="A58" s="9" t="str">
        <f>IF(OR(B58&lt;&gt;"",G58&lt;&gt;""),"["&amp;TEXT($B$2,"##")&amp;"-"&amp;TEXT(ROW()-8-COUNTBLANK($G$10:G58),"##")&amp;"]","")</f>
        <v>[CODE Review_Azure-49]</v>
      </c>
      <c r="B58" s="67" t="s">
        <v>174</v>
      </c>
      <c r="C58" s="242" t="s">
        <v>238</v>
      </c>
      <c r="D58" s="243"/>
      <c r="E58" s="68" t="s">
        <v>232</v>
      </c>
      <c r="F58" s="68" t="s">
        <v>236</v>
      </c>
      <c r="G58" s="69" t="s">
        <v>239</v>
      </c>
      <c r="H58" s="67" t="s">
        <v>4</v>
      </c>
      <c r="I58" s="180">
        <v>45803</v>
      </c>
      <c r="J58" s="179"/>
      <c r="K58" s="171">
        <v>45810</v>
      </c>
      <c r="L58" s="170" t="s">
        <v>81</v>
      </c>
      <c r="M58" s="142" t="s">
        <v>28</v>
      </c>
      <c r="N58" s="73"/>
      <c r="O58" s="71"/>
      <c r="P58" s="72"/>
      <c r="Q58" s="170"/>
      <c r="R58" s="142" t="s">
        <v>86</v>
      </c>
      <c r="S58" s="73"/>
    </row>
    <row r="59" spans="1:20" ht="141" customHeight="1">
      <c r="A59" s="9" t="str">
        <f>IF(OR(B59&lt;&gt;"",G59&lt;&gt;""),"["&amp;TEXT($B$2,"##")&amp;"-"&amp;TEXT(ROW()-8-COUNTBLANK($G$10:G59),"##")&amp;"]","")</f>
        <v>[CODE Review_Azure-50]</v>
      </c>
      <c r="B59" s="67" t="s">
        <v>174</v>
      </c>
      <c r="C59" s="242" t="s">
        <v>240</v>
      </c>
      <c r="D59" s="243"/>
      <c r="E59" s="68" t="s">
        <v>241</v>
      </c>
      <c r="F59" s="68" t="s">
        <v>236</v>
      </c>
      <c r="G59" s="69" t="s">
        <v>242</v>
      </c>
      <c r="H59" s="67" t="s">
        <v>4</v>
      </c>
      <c r="I59" s="180">
        <v>45803</v>
      </c>
      <c r="J59" s="179"/>
      <c r="K59" s="171">
        <v>45810</v>
      </c>
      <c r="L59" s="170" t="s">
        <v>81</v>
      </c>
      <c r="M59" s="142" t="s">
        <v>28</v>
      </c>
      <c r="N59" s="73"/>
      <c r="O59" s="71"/>
      <c r="P59" s="72"/>
      <c r="Q59" s="170"/>
      <c r="R59" s="142" t="s">
        <v>86</v>
      </c>
      <c r="S59" s="73"/>
    </row>
    <row r="60" spans="1:20" ht="44.25" customHeight="1">
      <c r="A60" s="9" t="str">
        <f>IF(OR(B60&lt;&gt;"",G60&lt;&gt;""),"["&amp;TEXT($B$2,"##")&amp;"-"&amp;TEXT(ROW()-8-COUNTBLANK($G$10:G60),"##")&amp;"]","")</f>
        <v>[CODE Review_Azure-51]</v>
      </c>
      <c r="B60" s="67" t="s">
        <v>174</v>
      </c>
      <c r="C60" s="242" t="s">
        <v>243</v>
      </c>
      <c r="D60" s="243"/>
      <c r="E60" s="68"/>
      <c r="F60" s="68"/>
      <c r="G60" s="69" t="s">
        <v>244</v>
      </c>
      <c r="H60" s="67" t="s">
        <v>4</v>
      </c>
      <c r="I60" s="180">
        <v>45803</v>
      </c>
      <c r="J60" s="179"/>
      <c r="K60" s="171">
        <v>45810</v>
      </c>
      <c r="L60" s="170" t="s">
        <v>81</v>
      </c>
      <c r="M60" s="142" t="s">
        <v>28</v>
      </c>
      <c r="N60" s="73"/>
      <c r="O60" s="71"/>
      <c r="P60" s="72"/>
      <c r="Q60" s="170"/>
      <c r="R60" s="142" t="s">
        <v>86</v>
      </c>
      <c r="S60" s="73"/>
    </row>
    <row r="61" spans="1:20" ht="44.25">
      <c r="A61" s="9" t="str">
        <f>IF(OR(B61&lt;&gt;"",G61&lt;&gt;""),"["&amp;TEXT($B$2,"##")&amp;"-"&amp;TEXT(ROW()-8-COUNTBLANK($G$10:G61),"##")&amp;"]","")</f>
        <v>[CODE Review_Azure-52]</v>
      </c>
      <c r="B61" s="67" t="s">
        <v>174</v>
      </c>
      <c r="C61" s="242" t="s">
        <v>245</v>
      </c>
      <c r="D61" s="243"/>
      <c r="E61" s="68"/>
      <c r="F61" s="68"/>
      <c r="G61" s="69" t="s">
        <v>246</v>
      </c>
      <c r="H61" s="67" t="s">
        <v>4</v>
      </c>
      <c r="I61" s="180">
        <v>45803</v>
      </c>
      <c r="J61" s="179"/>
      <c r="K61" s="171">
        <v>45810</v>
      </c>
      <c r="L61" s="170" t="s">
        <v>85</v>
      </c>
      <c r="M61" s="142" t="s">
        <v>28</v>
      </c>
      <c r="N61" s="73"/>
      <c r="O61" s="71"/>
      <c r="P61" s="72"/>
      <c r="Q61" s="170"/>
      <c r="R61" s="142" t="s">
        <v>86</v>
      </c>
      <c r="S61" s="73"/>
    </row>
    <row r="62" spans="1:20" ht="29.25">
      <c r="A62" s="9" t="str">
        <f>IF(OR(B62&lt;&gt;"",G62&lt;&gt;""),"["&amp;TEXT($B$2,"##")&amp;"-"&amp;TEXT(ROW()-8-COUNTBLANK($G$10:G62),"##")&amp;"]","")</f>
        <v>[CODE Review_Azure-53]</v>
      </c>
      <c r="B62" s="67" t="s">
        <v>174</v>
      </c>
      <c r="C62" s="242" t="s">
        <v>247</v>
      </c>
      <c r="D62" s="243"/>
      <c r="E62" s="68"/>
      <c r="F62" s="68"/>
      <c r="G62" s="69" t="s">
        <v>248</v>
      </c>
      <c r="H62" s="67" t="s">
        <v>4</v>
      </c>
      <c r="I62" s="180">
        <v>45803</v>
      </c>
      <c r="J62" s="179"/>
      <c r="K62" s="171">
        <v>45810</v>
      </c>
      <c r="L62" s="170" t="s">
        <v>85</v>
      </c>
      <c r="M62" s="142" t="s">
        <v>28</v>
      </c>
      <c r="N62" s="73"/>
      <c r="O62" s="71"/>
      <c r="P62" s="72"/>
      <c r="Q62" s="170"/>
      <c r="R62" s="142" t="s">
        <v>86</v>
      </c>
      <c r="S62" s="73"/>
    </row>
    <row r="63" spans="1:20" ht="152.25" customHeight="1">
      <c r="A63" s="9" t="str">
        <f>IF(OR(B63&lt;&gt;"",G63&lt;&gt;""),"["&amp;TEXT($B$2,"##")&amp;"-"&amp;TEXT(ROW()-8-COUNTBLANK($G$10:G63),"##")&amp;"]","")</f>
        <v>[CODE Review_Azure-54]</v>
      </c>
      <c r="B63" s="67" t="s">
        <v>174</v>
      </c>
      <c r="C63" s="242" t="s">
        <v>249</v>
      </c>
      <c r="D63" s="243"/>
      <c r="E63" s="68" t="s">
        <v>186</v>
      </c>
      <c r="F63" s="68" t="s">
        <v>250</v>
      </c>
      <c r="G63" s="69" t="s">
        <v>251</v>
      </c>
      <c r="H63" s="67" t="s">
        <v>4</v>
      </c>
      <c r="I63" s="180">
        <v>45803</v>
      </c>
      <c r="J63" s="179"/>
      <c r="K63" s="171">
        <v>45810</v>
      </c>
      <c r="L63" s="170" t="s">
        <v>81</v>
      </c>
      <c r="M63" s="142" t="s">
        <v>28</v>
      </c>
      <c r="N63" s="73" t="s">
        <v>78</v>
      </c>
      <c r="O63" s="71"/>
      <c r="P63" s="72"/>
      <c r="Q63" s="170"/>
      <c r="R63" s="142" t="s">
        <v>86</v>
      </c>
      <c r="S63" s="73" t="s">
        <v>78</v>
      </c>
    </row>
    <row r="64" spans="1:20" ht="99" customHeight="1">
      <c r="A64" s="9" t="str">
        <f>IF(OR(B64&lt;&gt;"",G64&lt;&gt;""),"["&amp;TEXT($B$2,"##")&amp;"-"&amp;TEXT(ROW()-8-COUNTBLANK($G$10:G64),"##")&amp;"]","")</f>
        <v>[CODE Review_Azure-55]</v>
      </c>
      <c r="B64" s="74" t="s">
        <v>252</v>
      </c>
      <c r="C64" s="256" t="s">
        <v>253</v>
      </c>
      <c r="D64" s="257"/>
      <c r="E64" s="75" t="s">
        <v>254</v>
      </c>
      <c r="F64" s="75" t="s">
        <v>255</v>
      </c>
      <c r="G64" s="76" t="s">
        <v>256</v>
      </c>
      <c r="H64" s="74" t="s">
        <v>4</v>
      </c>
      <c r="I64" s="181">
        <v>45803</v>
      </c>
      <c r="J64" s="161" t="s">
        <v>257</v>
      </c>
      <c r="K64" s="171">
        <v>45810</v>
      </c>
      <c r="L64" s="170" t="s">
        <v>189</v>
      </c>
      <c r="M64" s="142" t="s">
        <v>29</v>
      </c>
      <c r="N64" s="80" t="s">
        <v>78</v>
      </c>
      <c r="O64" s="78"/>
      <c r="P64" s="77">
        <v>45812</v>
      </c>
      <c r="Q64" s="170"/>
      <c r="R64" s="142" t="s">
        <v>28</v>
      </c>
      <c r="S64" s="80" t="s">
        <v>78</v>
      </c>
    </row>
    <row r="65" spans="1:20" ht="15.75" customHeight="1">
      <c r="A65" s="238" t="s">
        <v>258</v>
      </c>
      <c r="B65" s="260"/>
      <c r="C65" s="260"/>
      <c r="D65" s="260"/>
      <c r="E65" s="260"/>
      <c r="F65" s="260"/>
      <c r="G65" s="260"/>
      <c r="H65" s="260"/>
      <c r="I65" s="260"/>
      <c r="J65" s="260"/>
      <c r="K65" s="260"/>
      <c r="L65" s="260"/>
      <c r="M65" s="260"/>
      <c r="N65" s="260"/>
      <c r="O65" s="260"/>
      <c r="P65" s="260"/>
      <c r="Q65" s="260"/>
      <c r="R65" s="260"/>
      <c r="S65" s="260"/>
      <c r="T65" s="53"/>
    </row>
    <row r="66" spans="1:20" ht="99" customHeight="1">
      <c r="A66" s="9" t="str">
        <f>IF(OR(B66&lt;&gt;"",G66&lt;&gt;""),"["&amp;TEXT($B$2,"##")&amp;"-"&amp;TEXT(ROW()-8-COUNTBLANK($G$10:G66),"##")&amp;"]","")</f>
        <v>[CODE Review_Azure-56]</v>
      </c>
      <c r="B66" s="112" t="s">
        <v>259</v>
      </c>
      <c r="C66" s="239" t="s">
        <v>260</v>
      </c>
      <c r="D66" s="240"/>
      <c r="E66" s="98"/>
      <c r="F66" s="98"/>
      <c r="G66" s="98" t="s">
        <v>261</v>
      </c>
      <c r="H66" s="133" t="s">
        <v>4</v>
      </c>
      <c r="I66" s="183">
        <v>45803</v>
      </c>
      <c r="J66" s="64"/>
      <c r="K66" s="171">
        <v>45810</v>
      </c>
      <c r="L66" s="170" t="s">
        <v>81</v>
      </c>
      <c r="M66" s="142" t="s">
        <v>28</v>
      </c>
      <c r="N66" s="18"/>
      <c r="O66" s="2"/>
      <c r="P66" s="100"/>
      <c r="Q66" s="170"/>
      <c r="R66" s="142" t="s">
        <v>86</v>
      </c>
      <c r="S66" s="18"/>
      <c r="T66" s="53"/>
    </row>
    <row r="67" spans="1:20" ht="180" customHeight="1">
      <c r="A67" s="9" t="str">
        <f>IF(OR(B67&lt;&gt;"",G67&lt;&gt;""),"["&amp;TEXT($B$2,"##")&amp;"-"&amp;TEXT(ROW()-8-COUNTBLANK($G$10:G67),"##")&amp;"]","")</f>
        <v>[CODE Review_Azure-57]</v>
      </c>
      <c r="B67" s="97" t="s">
        <v>259</v>
      </c>
      <c r="C67" s="239" t="s">
        <v>262</v>
      </c>
      <c r="D67" s="241"/>
      <c r="E67" s="91"/>
      <c r="F67" s="91" t="s">
        <v>263</v>
      </c>
      <c r="G67" s="132" t="s">
        <v>264</v>
      </c>
      <c r="H67" s="138" t="s">
        <v>4</v>
      </c>
      <c r="I67" s="185">
        <v>45803</v>
      </c>
      <c r="J67" s="162" t="s">
        <v>102</v>
      </c>
      <c r="K67" s="171">
        <v>45810</v>
      </c>
      <c r="L67" s="170" t="s">
        <v>189</v>
      </c>
      <c r="M67" s="142" t="s">
        <v>29</v>
      </c>
      <c r="N67" s="18" t="s">
        <v>78</v>
      </c>
      <c r="O67" s="2"/>
      <c r="P67" s="100"/>
      <c r="Q67" s="170"/>
      <c r="R67" s="142"/>
      <c r="S67" s="18" t="s">
        <v>78</v>
      </c>
      <c r="T67" s="53"/>
    </row>
    <row r="68" spans="1:20" ht="99" customHeight="1">
      <c r="A68" s="9" t="str">
        <f>IF(OR(B68&lt;&gt;"",G68&lt;&gt;""),"["&amp;TEXT($B$2,"##")&amp;"-"&amp;TEXT(ROW()-8-COUNTBLANK($G$10:G68),"##")&amp;"]","")</f>
        <v>[CODE Review_Azure-58]</v>
      </c>
      <c r="B68" s="97" t="s">
        <v>259</v>
      </c>
      <c r="C68" s="234" t="s">
        <v>265</v>
      </c>
      <c r="D68" s="106" t="s">
        <v>266</v>
      </c>
      <c r="E68" s="113"/>
      <c r="F68" s="98" t="s">
        <v>263</v>
      </c>
      <c r="G68" s="128" t="s">
        <v>267</v>
      </c>
      <c r="H68" s="97" t="s">
        <v>4</v>
      </c>
      <c r="I68" s="186">
        <v>45803</v>
      </c>
      <c r="J68" s="153" t="s">
        <v>268</v>
      </c>
      <c r="K68" s="171">
        <v>45810</v>
      </c>
      <c r="L68" s="170" t="s">
        <v>85</v>
      </c>
      <c r="M68" s="142" t="s">
        <v>29</v>
      </c>
      <c r="N68" s="18"/>
      <c r="O68" s="2"/>
      <c r="P68" s="100"/>
      <c r="Q68" s="170"/>
      <c r="R68" s="142"/>
      <c r="S68" s="18"/>
      <c r="T68" s="53"/>
    </row>
    <row r="69" spans="1:20" ht="99" customHeight="1">
      <c r="A69" s="9" t="str">
        <f>IF(OR(B69&lt;&gt;"",G69&lt;&gt;""),"["&amp;TEXT($B$2,"##")&amp;"-"&amp;TEXT(ROW()-8-COUNTBLANK($G$10:G69),"##")&amp;"]","")</f>
        <v>[CODE Review_Azure-59]</v>
      </c>
      <c r="B69" s="97" t="s">
        <v>259</v>
      </c>
      <c r="C69" s="255"/>
      <c r="D69" s="107" t="s">
        <v>269</v>
      </c>
      <c r="E69" s="114"/>
      <c r="F69" s="120" t="s">
        <v>270</v>
      </c>
      <c r="G69" s="136" t="s">
        <v>271</v>
      </c>
      <c r="H69" s="97" t="s">
        <v>4</v>
      </c>
      <c r="I69" s="186">
        <v>45803</v>
      </c>
      <c r="J69" s="153" t="s">
        <v>268</v>
      </c>
      <c r="K69" s="171">
        <v>45810</v>
      </c>
      <c r="L69" s="170" t="s">
        <v>85</v>
      </c>
      <c r="M69" s="142" t="s">
        <v>29</v>
      </c>
      <c r="N69" s="18"/>
      <c r="O69" s="2"/>
      <c r="P69" s="100"/>
      <c r="Q69" s="170"/>
      <c r="R69" s="142"/>
      <c r="S69" s="18"/>
      <c r="T69" s="53"/>
    </row>
    <row r="70" spans="1:20" ht="99" customHeight="1">
      <c r="A70" s="9" t="str">
        <f>IF(OR(B70&lt;&gt;"",G70&lt;&gt;""),"["&amp;TEXT($B$2,"##")&amp;"-"&amp;TEXT(ROW()-8-COUNTBLANK($G$10:G70),"##")&amp;"]","")</f>
        <v>[CODE Review_Azure-60]</v>
      </c>
      <c r="B70" s="97" t="s">
        <v>259</v>
      </c>
      <c r="C70" s="262" t="s">
        <v>272</v>
      </c>
      <c r="D70" s="121" t="s">
        <v>266</v>
      </c>
      <c r="E70" s="98"/>
      <c r="F70" s="98"/>
      <c r="G70" s="136" t="s">
        <v>273</v>
      </c>
      <c r="H70" s="97" t="s">
        <v>4</v>
      </c>
      <c r="I70" s="183">
        <v>45803</v>
      </c>
      <c r="J70" s="163"/>
      <c r="K70" s="171">
        <v>45810</v>
      </c>
      <c r="L70" s="170" t="s">
        <v>85</v>
      </c>
      <c r="M70" s="142" t="s">
        <v>28</v>
      </c>
      <c r="N70" s="18"/>
      <c r="O70" s="2"/>
      <c r="P70" s="100"/>
      <c r="Q70" s="170"/>
      <c r="R70" s="142" t="s">
        <v>86</v>
      </c>
      <c r="S70" s="18"/>
      <c r="T70" s="53"/>
    </row>
    <row r="71" spans="1:20" ht="99" customHeight="1">
      <c r="A71" s="9" t="str">
        <f>IF(OR(B71&lt;&gt;"",G71&lt;&gt;""),"["&amp;TEXT($B$2,"##")&amp;"-"&amp;TEXT(ROW()-8-COUNTBLANK($G$10:G71),"##")&amp;"]","")</f>
        <v>[CODE Review_Azure-61]</v>
      </c>
      <c r="B71" s="97" t="s">
        <v>259</v>
      </c>
      <c r="C71" s="262"/>
      <c r="D71" s="122" t="s">
        <v>269</v>
      </c>
      <c r="E71" s="120"/>
      <c r="F71" s="120"/>
      <c r="G71" s="136" t="s">
        <v>274</v>
      </c>
      <c r="H71" s="97" t="s">
        <v>4</v>
      </c>
      <c r="I71" s="183">
        <v>45803</v>
      </c>
      <c r="J71" s="163"/>
      <c r="K71" s="171">
        <v>45810</v>
      </c>
      <c r="L71" s="170" t="s">
        <v>85</v>
      </c>
      <c r="M71" s="142" t="s">
        <v>28</v>
      </c>
      <c r="N71" s="18"/>
      <c r="O71" s="2"/>
      <c r="P71" s="100"/>
      <c r="Q71" s="170"/>
      <c r="R71" s="142" t="s">
        <v>86</v>
      </c>
      <c r="S71" s="18"/>
      <c r="T71" s="53"/>
    </row>
    <row r="72" spans="1:20" ht="99" customHeight="1">
      <c r="A72" s="9" t="str">
        <f>IF(OR(B72&lt;&gt;"",G72&lt;&gt;""),"["&amp;TEXT($B$2,"##")&amp;"-"&amp;TEXT(ROW()-8-COUNTBLANK($G$10:G72),"##")&amp;"]","")</f>
        <v>[CODE Review_Azure-62]</v>
      </c>
      <c r="B72" s="97" t="s">
        <v>259</v>
      </c>
      <c r="C72" s="262" t="s">
        <v>275</v>
      </c>
      <c r="D72" s="122" t="s">
        <v>266</v>
      </c>
      <c r="E72" s="98"/>
      <c r="F72" s="98"/>
      <c r="G72" s="136" t="s">
        <v>276</v>
      </c>
      <c r="H72" s="97" t="s">
        <v>4</v>
      </c>
      <c r="I72" s="183">
        <v>45803</v>
      </c>
      <c r="J72" s="163"/>
      <c r="K72" s="171">
        <v>45810</v>
      </c>
      <c r="L72" s="170" t="s">
        <v>85</v>
      </c>
      <c r="M72" s="142" t="s">
        <v>31</v>
      </c>
      <c r="N72" s="18" t="s">
        <v>277</v>
      </c>
      <c r="O72" s="2"/>
      <c r="P72" s="100"/>
      <c r="Q72" s="170"/>
      <c r="R72" s="142"/>
      <c r="S72" s="18"/>
      <c r="T72" s="53"/>
    </row>
    <row r="73" spans="1:20" ht="99" customHeight="1">
      <c r="A73" s="9" t="str">
        <f>IF(OR(B73&lt;&gt;"",G73&lt;&gt;""),"["&amp;TEXT($B$2,"##")&amp;"-"&amp;TEXT(ROW()-8-COUNTBLANK($G$10:G73),"##")&amp;"]","")</f>
        <v>[CODE Review_Azure-63]</v>
      </c>
      <c r="B73" s="97" t="s">
        <v>259</v>
      </c>
      <c r="C73" s="263"/>
      <c r="D73" s="108" t="s">
        <v>269</v>
      </c>
      <c r="E73" s="109"/>
      <c r="F73" s="113"/>
      <c r="G73" s="98" t="s">
        <v>278</v>
      </c>
      <c r="H73" s="140" t="s">
        <v>4</v>
      </c>
      <c r="I73" s="183">
        <v>45803</v>
      </c>
      <c r="J73" s="163"/>
      <c r="K73" s="171">
        <v>45810</v>
      </c>
      <c r="L73" s="170" t="s">
        <v>85</v>
      </c>
      <c r="M73" s="142" t="s">
        <v>31</v>
      </c>
      <c r="N73" s="18" t="s">
        <v>277</v>
      </c>
      <c r="O73" s="2"/>
      <c r="P73" s="100"/>
      <c r="Q73" s="170"/>
      <c r="R73" s="142"/>
      <c r="S73" s="18"/>
      <c r="T73" s="53"/>
    </row>
    <row r="74" spans="1:20" ht="99" customHeight="1">
      <c r="A74" s="9" t="str">
        <f>IF(OR(B74&lt;&gt;"",G74&lt;&gt;""),"["&amp;TEXT($B$2,"##")&amp;"-"&amp;TEXT(ROW()-8-COUNTBLANK($G$10:G74),"##")&amp;"]","")</f>
        <v>[CODE Review_Azure-64]</v>
      </c>
      <c r="B74" s="97" t="s">
        <v>259</v>
      </c>
      <c r="C74" s="261" t="s">
        <v>279</v>
      </c>
      <c r="D74" s="141" t="s">
        <v>280</v>
      </c>
      <c r="E74" s="110"/>
      <c r="F74" s="113"/>
      <c r="G74" s="139" t="s">
        <v>281</v>
      </c>
      <c r="H74" s="140" t="s">
        <v>4</v>
      </c>
      <c r="I74" s="183">
        <v>45803</v>
      </c>
      <c r="J74" s="163"/>
      <c r="K74" s="171">
        <v>45810</v>
      </c>
      <c r="L74" s="170" t="s">
        <v>85</v>
      </c>
      <c r="M74" s="142" t="s">
        <v>28</v>
      </c>
      <c r="N74" s="18"/>
      <c r="O74" s="2"/>
      <c r="P74" s="100"/>
      <c r="Q74" s="170"/>
      <c r="R74" s="142" t="s">
        <v>86</v>
      </c>
      <c r="S74" s="18"/>
      <c r="T74" s="53"/>
    </row>
    <row r="75" spans="1:20" ht="99" customHeight="1">
      <c r="A75" s="9" t="str">
        <f>IF(OR(B75&lt;&gt;"",G75&lt;&gt;""),"["&amp;TEXT($B$2,"##")&amp;"-"&amp;TEXT(ROW()-8-COUNTBLANK($G$10:G75),"##")&amp;"]","")</f>
        <v>[CODE Review_Azure-65]</v>
      </c>
      <c r="B75" s="97" t="s">
        <v>259</v>
      </c>
      <c r="C75" s="255"/>
      <c r="D75" s="101" t="s">
        <v>282</v>
      </c>
      <c r="E75" s="111"/>
      <c r="F75" s="98"/>
      <c r="G75" s="137" t="s">
        <v>283</v>
      </c>
      <c r="H75" s="97" t="s">
        <v>4</v>
      </c>
      <c r="I75" s="183">
        <v>45803</v>
      </c>
      <c r="J75" s="163"/>
      <c r="K75" s="171">
        <v>45810</v>
      </c>
      <c r="L75" s="170" t="s">
        <v>81</v>
      </c>
      <c r="M75" s="142" t="s">
        <v>28</v>
      </c>
      <c r="N75" s="18"/>
      <c r="O75" s="2"/>
      <c r="P75" s="100"/>
      <c r="Q75" s="170"/>
      <c r="R75" s="142" t="s">
        <v>86</v>
      </c>
      <c r="S75" s="18"/>
      <c r="T75" s="53"/>
    </row>
    <row r="76" spans="1:20" ht="99" customHeight="1">
      <c r="A76" s="9" t="str">
        <f>IF(OR(B76&lt;&gt;"",G76&lt;&gt;""),"["&amp;TEXT($B$2,"##")&amp;"-"&amp;TEXT(ROW()-8-COUNTBLANK($G$10:G76),"##")&amp;"]","")</f>
        <v>[CODE Review_Azure-66]</v>
      </c>
      <c r="B76" s="97" t="s">
        <v>259</v>
      </c>
      <c r="C76" s="255"/>
      <c r="D76" s="101" t="s">
        <v>284</v>
      </c>
      <c r="E76" s="111"/>
      <c r="F76" s="120"/>
      <c r="G76" s="137" t="s">
        <v>285</v>
      </c>
      <c r="H76" s="97" t="s">
        <v>4</v>
      </c>
      <c r="I76" s="183">
        <v>45803</v>
      </c>
      <c r="J76" s="163"/>
      <c r="K76" s="171">
        <v>45810</v>
      </c>
      <c r="L76" s="170" t="s">
        <v>81</v>
      </c>
      <c r="M76" s="142" t="s">
        <v>28</v>
      </c>
      <c r="N76" s="18"/>
      <c r="O76" s="2"/>
      <c r="P76" s="100"/>
      <c r="Q76" s="170"/>
      <c r="R76" s="142" t="s">
        <v>86</v>
      </c>
      <c r="S76" s="18"/>
      <c r="T76" s="53"/>
    </row>
    <row r="77" spans="1:20" ht="99" customHeight="1">
      <c r="A77" s="9" t="str">
        <f>IF(OR(B77&lt;&gt;"",G77&lt;&gt;""),"["&amp;TEXT($B$2,"##")&amp;"-"&amp;TEXT(ROW()-8-COUNTBLANK($G$10:G77),"##")&amp;"]","")</f>
        <v>[CODE Review_Azure-67]</v>
      </c>
      <c r="B77" s="97" t="s">
        <v>259</v>
      </c>
      <c r="C77" s="235"/>
      <c r="D77" s="101" t="s">
        <v>286</v>
      </c>
      <c r="E77" s="111"/>
      <c r="F77" s="98"/>
      <c r="G77" s="137" t="s">
        <v>287</v>
      </c>
      <c r="H77" s="97" t="s">
        <v>4</v>
      </c>
      <c r="I77" s="183">
        <v>45803</v>
      </c>
      <c r="J77" s="164"/>
      <c r="K77" s="171">
        <v>45810</v>
      </c>
      <c r="L77" s="170" t="s">
        <v>81</v>
      </c>
      <c r="M77" s="142" t="s">
        <v>28</v>
      </c>
      <c r="N77" s="18"/>
      <c r="O77" s="2"/>
      <c r="P77" s="100"/>
      <c r="Q77" s="170"/>
      <c r="R77" s="142" t="s">
        <v>86</v>
      </c>
      <c r="S77" s="18"/>
      <c r="T77" s="53"/>
    </row>
    <row r="78" spans="1:20" ht="99" customHeight="1">
      <c r="A78" s="9" t="str">
        <f>IF(OR(B78&lt;&gt;"",G78&lt;&gt;""),"["&amp;TEXT($B$2,"##")&amp;"-"&amp;TEXT(ROW()-8-COUNTBLANK($G$10:G78),"##")&amp;"]","")</f>
        <v>[CODE Review_Azure-68]</v>
      </c>
      <c r="B78" s="97" t="s">
        <v>259</v>
      </c>
      <c r="C78" s="116" t="s">
        <v>288</v>
      </c>
      <c r="D78" s="101"/>
      <c r="E78" s="111"/>
      <c r="F78" s="98"/>
      <c r="G78" s="137" t="s">
        <v>289</v>
      </c>
      <c r="H78" s="97" t="s">
        <v>4</v>
      </c>
      <c r="I78" s="186">
        <v>45803</v>
      </c>
      <c r="J78" s="165" t="s">
        <v>290</v>
      </c>
      <c r="K78" s="171">
        <v>45810</v>
      </c>
      <c r="L78" s="170" t="s">
        <v>189</v>
      </c>
      <c r="M78" s="142" t="s">
        <v>29</v>
      </c>
      <c r="N78" s="18"/>
      <c r="O78" s="2"/>
      <c r="P78" s="100"/>
      <c r="Q78" s="170"/>
      <c r="R78" s="142"/>
      <c r="S78" s="18"/>
      <c r="T78" s="53"/>
    </row>
    <row r="79" spans="1:20" ht="99" customHeight="1">
      <c r="A79" s="9" t="str">
        <f>IF(OR(B79&lt;&gt;"",G79&lt;&gt;""),"["&amp;TEXT($B$2,"##")&amp;"-"&amp;TEXT(ROW()-8-COUNTBLANK($G$10:G79),"##")&amp;"]","")</f>
        <v>[CODE Review_Azure-69]</v>
      </c>
      <c r="B79" s="97"/>
      <c r="C79" s="130" t="s">
        <v>291</v>
      </c>
      <c r="D79" s="101"/>
      <c r="E79" s="111"/>
      <c r="F79" s="98"/>
      <c r="G79" s="137" t="s">
        <v>292</v>
      </c>
      <c r="H79" s="97"/>
      <c r="I79" s="186"/>
      <c r="J79" s="152" t="s">
        <v>293</v>
      </c>
      <c r="K79" s="171">
        <v>45810</v>
      </c>
      <c r="L79" s="170" t="s">
        <v>85</v>
      </c>
      <c r="M79" s="142" t="s">
        <v>29</v>
      </c>
      <c r="N79" s="18"/>
      <c r="O79" s="2"/>
      <c r="P79" s="100"/>
      <c r="Q79" s="170"/>
      <c r="R79" s="142"/>
      <c r="S79" s="18"/>
      <c r="T79" s="53"/>
    </row>
    <row r="80" spans="1:20" ht="99" customHeight="1">
      <c r="A80" s="9" t="str">
        <f>IF(OR(B80&lt;&gt;"",G80&lt;&gt;""),"["&amp;TEXT($B$2,"##")&amp;"-"&amp;TEXT(ROW()-8-COUNTBLANK($G$10:G80),"##")&amp;"]","")</f>
        <v>[CODE Review_Azure-70]</v>
      </c>
      <c r="B80" s="97" t="s">
        <v>259</v>
      </c>
      <c r="C80" s="234" t="s">
        <v>294</v>
      </c>
      <c r="D80" s="101" t="s">
        <v>295</v>
      </c>
      <c r="E80" s="111"/>
      <c r="F80" s="98"/>
      <c r="G80" s="137" t="s">
        <v>296</v>
      </c>
      <c r="H80" s="97" t="s">
        <v>4</v>
      </c>
      <c r="I80" s="186">
        <v>45803</v>
      </c>
      <c r="J80" s="166"/>
      <c r="K80" s="171">
        <v>45810</v>
      </c>
      <c r="L80" s="170" t="s">
        <v>85</v>
      </c>
      <c r="M80" s="142" t="s">
        <v>28</v>
      </c>
      <c r="N80" s="18"/>
      <c r="O80" s="2"/>
      <c r="P80" s="100"/>
      <c r="Q80" s="170"/>
      <c r="R80" s="142" t="s">
        <v>86</v>
      </c>
      <c r="S80" s="18"/>
      <c r="T80" s="53"/>
    </row>
    <row r="81" spans="1:20" ht="99" customHeight="1">
      <c r="A81" s="9" t="str">
        <f>IF(OR(B81&lt;&gt;"",G81&lt;&gt;""),"["&amp;TEXT($B$2,"##")&amp;"-"&amp;TEXT(ROW()-8-COUNTBLANK($G$10:G81),"##")&amp;"]","")</f>
        <v>[CODE Review_Azure-71]</v>
      </c>
      <c r="B81" s="97" t="s">
        <v>259</v>
      </c>
      <c r="C81" s="235"/>
      <c r="D81" s="101" t="s">
        <v>297</v>
      </c>
      <c r="E81" s="111"/>
      <c r="F81" s="98"/>
      <c r="G81" s="137" t="s">
        <v>298</v>
      </c>
      <c r="H81" s="97" t="s">
        <v>4</v>
      </c>
      <c r="I81" s="186">
        <v>45803</v>
      </c>
      <c r="J81" s="152" t="s">
        <v>299</v>
      </c>
      <c r="K81" s="171">
        <v>45810</v>
      </c>
      <c r="L81" s="170" t="s">
        <v>81</v>
      </c>
      <c r="M81" s="142" t="s">
        <v>29</v>
      </c>
      <c r="N81" s="18"/>
      <c r="O81" s="2"/>
      <c r="P81" s="147">
        <v>45812</v>
      </c>
      <c r="Q81" s="170"/>
      <c r="R81" s="142" t="s">
        <v>28</v>
      </c>
      <c r="S81" s="18"/>
      <c r="T81" s="53"/>
    </row>
    <row r="82" spans="1:20" ht="99" customHeight="1">
      <c r="A82" s="9" t="str">
        <f>IF(OR(B82&lt;&gt;"",G82&lt;&gt;""),"["&amp;TEXT($B$2,"##")&amp;"-"&amp;TEXT(ROW()-8-COUNTBLANK($G$10:G82),"##")&amp;"]","")</f>
        <v>[CODE Review_Azure-72]</v>
      </c>
      <c r="B82" s="97" t="s">
        <v>259</v>
      </c>
      <c r="C82" s="234" t="s">
        <v>300</v>
      </c>
      <c r="D82" s="101" t="s">
        <v>301</v>
      </c>
      <c r="E82" s="111"/>
      <c r="F82" s="98"/>
      <c r="G82" s="137" t="s">
        <v>302</v>
      </c>
      <c r="H82" s="97" t="s">
        <v>4</v>
      </c>
      <c r="I82" s="183">
        <v>45803</v>
      </c>
      <c r="J82" s="163"/>
      <c r="K82" s="171">
        <v>45810</v>
      </c>
      <c r="L82" s="170" t="s">
        <v>85</v>
      </c>
      <c r="M82" s="142" t="s">
        <v>28</v>
      </c>
      <c r="N82" s="18"/>
      <c r="O82" s="2"/>
      <c r="P82" s="100"/>
      <c r="Q82" s="170"/>
      <c r="R82" s="142" t="s">
        <v>86</v>
      </c>
      <c r="S82" s="18"/>
      <c r="T82" s="53"/>
    </row>
    <row r="83" spans="1:20" ht="99" customHeight="1">
      <c r="A83" s="9" t="str">
        <f>IF(OR(B83&lt;&gt;"",G83&lt;&gt;""),"["&amp;TEXT($B$2,"##")&amp;"-"&amp;TEXT(ROW()-8-COUNTBLANK($G$10:G83),"##")&amp;"]","")</f>
        <v>[CODE Review_Azure-73]</v>
      </c>
      <c r="B83" s="97" t="s">
        <v>259</v>
      </c>
      <c r="C83" s="235"/>
      <c r="D83" s="101" t="s">
        <v>297</v>
      </c>
      <c r="E83" s="111"/>
      <c r="F83" s="98"/>
      <c r="G83" s="137" t="s">
        <v>298</v>
      </c>
      <c r="H83" s="97" t="s">
        <v>4</v>
      </c>
      <c r="I83" s="183">
        <v>45803</v>
      </c>
      <c r="J83" s="163"/>
      <c r="K83" s="171">
        <v>45810</v>
      </c>
      <c r="L83" s="170" t="s">
        <v>81</v>
      </c>
      <c r="M83" s="142" t="s">
        <v>28</v>
      </c>
      <c r="N83" s="18"/>
      <c r="O83" s="2"/>
      <c r="P83" s="100"/>
      <c r="Q83" s="170"/>
      <c r="R83" s="142" t="s">
        <v>86</v>
      </c>
      <c r="S83" s="18"/>
      <c r="T83" s="53"/>
    </row>
    <row r="84" spans="1:20" ht="99" customHeight="1">
      <c r="A84" s="9" t="str">
        <f>IF(OR(B84&lt;&gt;"",G84&lt;&gt;""),"["&amp;TEXT($B$2,"##")&amp;"-"&amp;TEXT(ROW()-8-COUNTBLANK($G$10:G84),"##")&amp;"]","")</f>
        <v>[CODE Review_Azure-74]</v>
      </c>
      <c r="B84" s="97" t="s">
        <v>259</v>
      </c>
      <c r="C84" s="101" t="s">
        <v>303</v>
      </c>
      <c r="D84" s="101" t="s">
        <v>304</v>
      </c>
      <c r="E84" s="111"/>
      <c r="F84" s="98"/>
      <c r="G84" s="137" t="s">
        <v>305</v>
      </c>
      <c r="H84" s="97" t="s">
        <v>4</v>
      </c>
      <c r="I84" s="183">
        <v>45803</v>
      </c>
      <c r="J84" s="163"/>
      <c r="K84" s="171">
        <v>45810</v>
      </c>
      <c r="L84" s="170" t="s">
        <v>81</v>
      </c>
      <c r="M84" s="142" t="s">
        <v>28</v>
      </c>
      <c r="N84" s="18"/>
      <c r="O84" s="2"/>
      <c r="P84" s="100"/>
      <c r="Q84" s="170"/>
      <c r="R84" s="142" t="s">
        <v>86</v>
      </c>
      <c r="S84" s="18"/>
      <c r="T84" s="53"/>
    </row>
    <row r="85" spans="1:20" ht="99" customHeight="1">
      <c r="A85" s="9" t="str">
        <f>IF(OR(B85&lt;&gt;"",G85&lt;&gt;""),"["&amp;TEXT($B$2,"##")&amp;"-"&amp;TEXT(ROW()-8-COUNTBLANK($G$10:G85),"##")&amp;"]","")</f>
        <v>[CODE Review_Azure-75]</v>
      </c>
      <c r="B85" s="97" t="s">
        <v>259</v>
      </c>
      <c r="C85" s="101" t="s">
        <v>303</v>
      </c>
      <c r="D85" s="101" t="s">
        <v>306</v>
      </c>
      <c r="E85" s="111"/>
      <c r="F85" s="98"/>
      <c r="G85" s="137" t="s">
        <v>307</v>
      </c>
      <c r="H85" s="97" t="s">
        <v>4</v>
      </c>
      <c r="I85" s="183">
        <v>45803</v>
      </c>
      <c r="J85" s="163"/>
      <c r="K85" s="171">
        <v>45810</v>
      </c>
      <c r="L85" s="170" t="s">
        <v>81</v>
      </c>
      <c r="M85" s="142" t="s">
        <v>28</v>
      </c>
      <c r="N85" s="18"/>
      <c r="O85" s="2"/>
      <c r="P85" s="100"/>
      <c r="Q85" s="170"/>
      <c r="R85" s="142" t="s">
        <v>86</v>
      </c>
      <c r="S85" s="18"/>
      <c r="T85" s="53"/>
    </row>
    <row r="86" spans="1:20" ht="99" customHeight="1">
      <c r="A86" s="9" t="str">
        <f>IF(OR(B86&lt;&gt;"",G86&lt;&gt;""),"["&amp;TEXT($B$2,"##")&amp;"-"&amp;TEXT(ROW()-8-COUNTBLANK($G$10:G86),"##")&amp;"]","")</f>
        <v>[CODE Review_Azure-76]</v>
      </c>
      <c r="B86" s="97" t="s">
        <v>259</v>
      </c>
      <c r="C86" s="101" t="s">
        <v>303</v>
      </c>
      <c r="D86" s="101" t="s">
        <v>308</v>
      </c>
      <c r="E86" s="111"/>
      <c r="F86" s="98"/>
      <c r="G86" s="137" t="s">
        <v>309</v>
      </c>
      <c r="H86" s="97" t="s">
        <v>4</v>
      </c>
      <c r="I86" s="183">
        <v>45803</v>
      </c>
      <c r="J86" s="163"/>
      <c r="K86" s="171">
        <v>45810</v>
      </c>
      <c r="L86" s="170" t="s">
        <v>81</v>
      </c>
      <c r="M86" s="142" t="s">
        <v>28</v>
      </c>
      <c r="N86" s="18"/>
      <c r="O86" s="2"/>
      <c r="P86" s="100"/>
      <c r="Q86" s="170"/>
      <c r="R86" s="142" t="s">
        <v>86</v>
      </c>
      <c r="S86" s="18"/>
      <c r="T86" s="53"/>
    </row>
    <row r="87" spans="1:20" ht="99" customHeight="1">
      <c r="A87" s="9" t="str">
        <f>IF(OR(B87&lt;&gt;"",G87&lt;&gt;""),"["&amp;TEXT($B$2,"##")&amp;"-"&amp;TEXT(ROW()-8-COUNTBLANK($G$10:G87),"##")&amp;"]","")</f>
        <v>[CODE Review_Azure-77]</v>
      </c>
      <c r="B87" s="97" t="s">
        <v>259</v>
      </c>
      <c r="C87" s="101" t="s">
        <v>303</v>
      </c>
      <c r="D87" s="101" t="s">
        <v>310</v>
      </c>
      <c r="E87" s="111"/>
      <c r="F87" s="98"/>
      <c r="G87" s="137" t="s">
        <v>311</v>
      </c>
      <c r="H87" s="97" t="s">
        <v>4</v>
      </c>
      <c r="I87" s="183">
        <v>45803</v>
      </c>
      <c r="J87" s="167" t="s">
        <v>312</v>
      </c>
      <c r="K87" s="171">
        <v>45810</v>
      </c>
      <c r="L87" s="170" t="s">
        <v>81</v>
      </c>
      <c r="M87" s="142" t="s">
        <v>29</v>
      </c>
      <c r="N87" s="18"/>
      <c r="O87" s="2"/>
      <c r="P87" s="100"/>
      <c r="Q87" s="170"/>
      <c r="R87" s="142"/>
      <c r="S87" s="18"/>
      <c r="T87" s="53"/>
    </row>
    <row r="88" spans="1:20" ht="99" customHeight="1">
      <c r="A88" s="9" t="str">
        <f>IF(OR(B88&lt;&gt;"",G88&lt;&gt;""),"["&amp;TEXT($B$2,"##")&amp;"-"&amp;TEXT(ROW()-8-COUNTBLANK($G$10:G88),"##")&amp;"]","")</f>
        <v>[CODE Review_Azure-78]</v>
      </c>
      <c r="B88" s="97" t="s">
        <v>259</v>
      </c>
      <c r="C88" s="101" t="s">
        <v>303</v>
      </c>
      <c r="D88" s="101" t="s">
        <v>313</v>
      </c>
      <c r="E88" s="111"/>
      <c r="F88" s="98"/>
      <c r="G88" s="137" t="s">
        <v>314</v>
      </c>
      <c r="H88" s="97" t="s">
        <v>4</v>
      </c>
      <c r="I88" s="183">
        <v>45803</v>
      </c>
      <c r="J88" s="163"/>
      <c r="K88" s="171">
        <v>45810</v>
      </c>
      <c r="L88" s="170" t="s">
        <v>81</v>
      </c>
      <c r="M88" s="142" t="s">
        <v>28</v>
      </c>
      <c r="N88" s="18"/>
      <c r="O88" s="2"/>
      <c r="P88" s="100"/>
      <c r="Q88" s="170"/>
      <c r="R88" s="142" t="s">
        <v>86</v>
      </c>
      <c r="S88" s="18"/>
      <c r="T88" s="53"/>
    </row>
    <row r="89" spans="1:20" ht="99" customHeight="1">
      <c r="A89" s="9" t="str">
        <f>IF(OR(B89&lt;&gt;"",G89&lt;&gt;""),"["&amp;TEXT($B$2,"##")&amp;"-"&amp;TEXT(ROW()-8-COUNTBLANK($G$10:G89),"##")&amp;"]","")</f>
        <v>[CODE Review_Azure-79]</v>
      </c>
      <c r="B89" s="97" t="s">
        <v>259</v>
      </c>
      <c r="C89" s="101" t="s">
        <v>315</v>
      </c>
      <c r="D89" s="101" t="s">
        <v>306</v>
      </c>
      <c r="E89" s="111"/>
      <c r="F89" s="98"/>
      <c r="G89" s="137" t="s">
        <v>316</v>
      </c>
      <c r="H89" s="97" t="s">
        <v>4</v>
      </c>
      <c r="I89" s="183">
        <v>45803</v>
      </c>
      <c r="J89" s="163"/>
      <c r="K89" s="171">
        <v>45810</v>
      </c>
      <c r="L89" s="170" t="s">
        <v>81</v>
      </c>
      <c r="M89" s="142" t="s">
        <v>28</v>
      </c>
      <c r="N89" s="18"/>
      <c r="O89" s="2"/>
      <c r="P89" s="100"/>
      <c r="Q89" s="170"/>
      <c r="R89" s="142" t="s">
        <v>86</v>
      </c>
      <c r="S89" s="18"/>
      <c r="T89" s="53"/>
    </row>
    <row r="90" spans="1:20" ht="99" customHeight="1">
      <c r="A90" s="9" t="str">
        <f>IF(OR(B90&lt;&gt;"",G90&lt;&gt;""),"["&amp;TEXT($B$2,"##")&amp;"-"&amp;TEXT(ROW()-8-COUNTBLANK($G$10:G90),"##")&amp;"]","")</f>
        <v>[CODE Review_Azure-80]</v>
      </c>
      <c r="B90" s="97" t="s">
        <v>259</v>
      </c>
      <c r="C90" s="101" t="s">
        <v>315</v>
      </c>
      <c r="D90" s="101" t="s">
        <v>317</v>
      </c>
      <c r="E90" s="111"/>
      <c r="F90" s="98"/>
      <c r="G90" s="137" t="s">
        <v>318</v>
      </c>
      <c r="H90" s="97" t="s">
        <v>4</v>
      </c>
      <c r="I90" s="183">
        <v>45803</v>
      </c>
      <c r="J90" s="168" t="s">
        <v>319</v>
      </c>
      <c r="K90" s="171">
        <v>45810</v>
      </c>
      <c r="L90" s="170" t="s">
        <v>81</v>
      </c>
      <c r="M90" s="142" t="s">
        <v>29</v>
      </c>
      <c r="N90" s="18" t="s">
        <v>320</v>
      </c>
      <c r="O90" s="2"/>
      <c r="P90" s="100"/>
      <c r="Q90" s="170"/>
      <c r="R90" s="142"/>
      <c r="S90" s="18"/>
      <c r="T90" s="53"/>
    </row>
    <row r="91" spans="1:20" ht="99" customHeight="1">
      <c r="A91" s="9" t="str">
        <f>IF(OR(B91&lt;&gt;"",G91&lt;&gt;""),"["&amp;TEXT($B$2,"##")&amp;"-"&amp;TEXT(ROW()-8-COUNTBLANK($G$10:G91),"##")&amp;"]","")</f>
        <v>[CODE Review_Azure-81]</v>
      </c>
      <c r="B91" s="97" t="s">
        <v>259</v>
      </c>
      <c r="C91" s="101" t="s">
        <v>315</v>
      </c>
      <c r="D91" s="101" t="s">
        <v>321</v>
      </c>
      <c r="E91" s="111"/>
      <c r="F91" s="98"/>
      <c r="G91" s="137" t="s">
        <v>322</v>
      </c>
      <c r="H91" s="97" t="s">
        <v>4</v>
      </c>
      <c r="I91" s="183">
        <v>45803</v>
      </c>
      <c r="J91" s="167" t="s">
        <v>312</v>
      </c>
      <c r="K91" s="171">
        <v>45810</v>
      </c>
      <c r="L91" s="170" t="s">
        <v>81</v>
      </c>
      <c r="M91" s="142" t="s">
        <v>29</v>
      </c>
      <c r="N91" s="18"/>
      <c r="O91" s="2"/>
      <c r="P91" s="100"/>
      <c r="Q91" s="170"/>
      <c r="R91" s="142"/>
      <c r="S91" s="18"/>
      <c r="T91" s="53"/>
    </row>
    <row r="92" spans="1:20" ht="99" customHeight="1">
      <c r="A92" s="9" t="str">
        <f>IF(OR(B92&lt;&gt;"",G92&lt;&gt;""),"["&amp;TEXT($B$2,"##")&amp;"-"&amp;TEXT(ROW()-8-COUNTBLANK($G$10:G92),"##")&amp;"]","")</f>
        <v>[CODE Review_Azure-82]</v>
      </c>
      <c r="B92" s="97" t="s">
        <v>259</v>
      </c>
      <c r="C92" s="101" t="s">
        <v>315</v>
      </c>
      <c r="D92" s="101" t="s">
        <v>323</v>
      </c>
      <c r="E92" s="111"/>
      <c r="F92" s="98"/>
      <c r="G92" s="137" t="s">
        <v>324</v>
      </c>
      <c r="H92" s="97" t="s">
        <v>4</v>
      </c>
      <c r="I92" s="183">
        <v>45803</v>
      </c>
      <c r="J92" s="164"/>
      <c r="K92" s="171">
        <v>45810</v>
      </c>
      <c r="L92" s="170" t="s">
        <v>81</v>
      </c>
      <c r="M92" s="142" t="s">
        <v>31</v>
      </c>
      <c r="N92" s="18" t="s">
        <v>277</v>
      </c>
      <c r="O92" s="2"/>
      <c r="P92" s="100"/>
      <c r="Q92" s="170"/>
      <c r="R92" s="142"/>
      <c r="S92" s="18"/>
      <c r="T92" s="53"/>
    </row>
    <row r="93" spans="1:20" ht="99" customHeight="1">
      <c r="A93" s="9" t="str">
        <f>IF(OR(B93&lt;&gt;"",G93&lt;&gt;""),"["&amp;TEXT($B$2,"##")&amp;"-"&amp;TEXT(ROW()-8-COUNTBLANK($G$10:G93),"##")&amp;"]","")</f>
        <v>[CODE Review_Azure-83]</v>
      </c>
      <c r="B93" s="97" t="s">
        <v>259</v>
      </c>
      <c r="C93" s="239" t="s">
        <v>325</v>
      </c>
      <c r="D93" s="246"/>
      <c r="E93" s="111"/>
      <c r="F93" s="98"/>
      <c r="G93" s="137" t="s">
        <v>326</v>
      </c>
      <c r="H93" s="97" t="s">
        <v>4</v>
      </c>
      <c r="I93" s="186">
        <v>45803</v>
      </c>
      <c r="J93" s="165" t="s">
        <v>327</v>
      </c>
      <c r="K93" s="171">
        <v>45810</v>
      </c>
      <c r="L93" s="170" t="s">
        <v>81</v>
      </c>
      <c r="M93" s="142" t="s">
        <v>29</v>
      </c>
      <c r="N93" s="18" t="s">
        <v>328</v>
      </c>
      <c r="O93" s="2"/>
      <c r="P93" s="147">
        <v>45811</v>
      </c>
      <c r="Q93" s="170"/>
      <c r="R93" s="142" t="s">
        <v>28</v>
      </c>
      <c r="S93" s="18"/>
      <c r="T93" s="53"/>
    </row>
    <row r="94" spans="1:20" ht="99" customHeight="1">
      <c r="A94" s="9" t="str">
        <f>IF(OR(B94&lt;&gt;"",G94&lt;&gt;""),"["&amp;TEXT($B$2,"##")&amp;"-"&amp;TEXT(ROW()-8-COUNTBLANK($G$10:G94),"##")&amp;"]","")</f>
        <v>[CODE Review_Azure-84]</v>
      </c>
      <c r="B94" s="97" t="s">
        <v>259</v>
      </c>
      <c r="C94" s="234" t="s">
        <v>329</v>
      </c>
      <c r="D94" s="101" t="s">
        <v>330</v>
      </c>
      <c r="E94" s="111"/>
      <c r="F94" s="98"/>
      <c r="G94" s="137" t="s">
        <v>331</v>
      </c>
      <c r="H94" s="97" t="s">
        <v>4</v>
      </c>
      <c r="I94" s="186">
        <v>45803</v>
      </c>
      <c r="J94" s="165" t="s">
        <v>332</v>
      </c>
      <c r="K94" s="171">
        <v>45810</v>
      </c>
      <c r="L94" s="170" t="s">
        <v>85</v>
      </c>
      <c r="M94" s="142" t="s">
        <v>29</v>
      </c>
      <c r="N94" s="18" t="s">
        <v>333</v>
      </c>
      <c r="O94" s="2"/>
      <c r="P94" s="147">
        <v>45813</v>
      </c>
      <c r="Q94" s="170"/>
      <c r="R94" s="142" t="s">
        <v>28</v>
      </c>
      <c r="S94" s="18"/>
      <c r="T94" s="53"/>
    </row>
    <row r="95" spans="1:20" ht="99" customHeight="1">
      <c r="A95" s="9" t="str">
        <f>IF(OR(B95&lt;&gt;"",G95&lt;&gt;""),"["&amp;TEXT($B$2,"##")&amp;"-"&amp;TEXT(ROW()-8-COUNTBLANK($G$10:G95),"##")&amp;"]","")</f>
        <v>[CODE Review_Azure-85]</v>
      </c>
      <c r="B95" s="97" t="s">
        <v>259</v>
      </c>
      <c r="C95" s="255"/>
      <c r="D95" s="101" t="s">
        <v>334</v>
      </c>
      <c r="E95" s="111"/>
      <c r="F95" s="98"/>
      <c r="G95" s="137" t="s">
        <v>335</v>
      </c>
      <c r="H95" s="97" t="s">
        <v>4</v>
      </c>
      <c r="I95" s="186">
        <v>45803</v>
      </c>
      <c r="J95" s="152" t="s">
        <v>336</v>
      </c>
      <c r="K95" s="171">
        <v>45810</v>
      </c>
      <c r="L95" s="170" t="s">
        <v>81</v>
      </c>
      <c r="M95" s="142" t="s">
        <v>29</v>
      </c>
      <c r="N95" s="18" t="s">
        <v>337</v>
      </c>
      <c r="O95" s="2"/>
      <c r="P95" s="100"/>
      <c r="Q95" s="170"/>
      <c r="R95" s="142"/>
      <c r="S95" s="18"/>
      <c r="T95" s="53"/>
    </row>
    <row r="96" spans="1:20" ht="99" customHeight="1">
      <c r="A96" s="9" t="str">
        <f>IF(OR(B96&lt;&gt;"",G96&lt;&gt;""),"["&amp;TEXT($B$2,"##")&amp;"-"&amp;TEXT(ROW()-8-COUNTBLANK($G$10:G96),"##")&amp;"]","")</f>
        <v>[CODE Review_Azure-86]</v>
      </c>
      <c r="B96" s="97" t="s">
        <v>259</v>
      </c>
      <c r="C96" s="255"/>
      <c r="D96" s="101" t="s">
        <v>338</v>
      </c>
      <c r="E96" s="111"/>
      <c r="F96" s="98"/>
      <c r="G96" s="137" t="s">
        <v>339</v>
      </c>
      <c r="H96" s="97" t="s">
        <v>4</v>
      </c>
      <c r="I96" s="183">
        <v>45803</v>
      </c>
      <c r="J96" s="164"/>
      <c r="K96" s="171">
        <v>45810</v>
      </c>
      <c r="L96" s="170" t="s">
        <v>81</v>
      </c>
      <c r="M96" s="142" t="s">
        <v>31</v>
      </c>
      <c r="N96" s="18" t="s">
        <v>340</v>
      </c>
      <c r="O96" s="2"/>
      <c r="P96" s="100"/>
      <c r="Q96" s="170"/>
      <c r="R96" s="142"/>
      <c r="S96" s="18"/>
      <c r="T96" s="53"/>
    </row>
    <row r="97" spans="1:20" ht="99" customHeight="1">
      <c r="A97" s="9" t="str">
        <f>IF(OR(B97&lt;&gt;"",G97&lt;&gt;""),"["&amp;TEXT($B$2,"##")&amp;"-"&amp;TEXT(ROW()-8-COUNTBLANK($G$10:G97),"##")&amp;"]","")</f>
        <v>[CODE Review_Azure-87]</v>
      </c>
      <c r="B97" s="97" t="s">
        <v>259</v>
      </c>
      <c r="C97" s="255"/>
      <c r="D97" s="101" t="s">
        <v>341</v>
      </c>
      <c r="E97" s="111"/>
      <c r="F97" s="101"/>
      <c r="G97" s="137" t="s">
        <v>342</v>
      </c>
      <c r="H97" s="97" t="s">
        <v>4</v>
      </c>
      <c r="I97" s="186">
        <v>45803</v>
      </c>
      <c r="J97" s="169"/>
      <c r="K97" s="171">
        <v>45810</v>
      </c>
      <c r="L97" s="170" t="s">
        <v>81</v>
      </c>
      <c r="M97" s="142" t="s">
        <v>31</v>
      </c>
      <c r="N97" s="149" t="s">
        <v>277</v>
      </c>
      <c r="O97" s="150"/>
      <c r="P97" s="148"/>
      <c r="Q97" s="170"/>
      <c r="R97" s="142"/>
      <c r="S97" s="149"/>
      <c r="T97" s="53"/>
    </row>
    <row r="98" spans="1:20" ht="99" customHeight="1">
      <c r="A98" s="9" t="str">
        <f>IF(OR(B98&lt;&gt;"",G98&lt;&gt;""),"["&amp;TEXT($B$2,"##")&amp;"-"&amp;TEXT(ROW()-8-COUNTBLANK($G$10:G98),"##")&amp;"]","")</f>
        <v>[CODE Review_Azure-88]</v>
      </c>
      <c r="B98" s="97" t="s">
        <v>259</v>
      </c>
      <c r="C98" s="235"/>
      <c r="D98" s="101" t="s">
        <v>343</v>
      </c>
      <c r="E98" s="111"/>
      <c r="F98" s="101"/>
      <c r="G98" s="137" t="s">
        <v>339</v>
      </c>
      <c r="H98" s="97" t="s">
        <v>4</v>
      </c>
      <c r="I98" s="186">
        <v>45803</v>
      </c>
      <c r="J98" s="169"/>
      <c r="K98" s="171">
        <v>45810</v>
      </c>
      <c r="L98" s="170" t="s">
        <v>81</v>
      </c>
      <c r="M98" s="142" t="s">
        <v>31</v>
      </c>
      <c r="N98" s="149" t="s">
        <v>277</v>
      </c>
      <c r="O98" s="150"/>
      <c r="P98" s="148"/>
      <c r="Q98" s="170"/>
      <c r="R98" s="142"/>
      <c r="S98" s="149"/>
      <c r="T98" s="53"/>
    </row>
    <row r="99" spans="1:20" ht="15.75" customHeight="1">
      <c r="A99" s="238" t="s">
        <v>344</v>
      </c>
      <c r="B99" s="238"/>
      <c r="C99" s="252"/>
      <c r="D99" s="252"/>
      <c r="E99" s="252"/>
      <c r="F99" s="252"/>
      <c r="G99" s="252"/>
      <c r="H99" s="252"/>
      <c r="I99" s="252"/>
      <c r="J99" s="252"/>
      <c r="K99" s="252"/>
      <c r="L99" s="252"/>
      <c r="M99" s="252"/>
      <c r="N99" s="252"/>
      <c r="O99" s="252"/>
      <c r="P99" s="252"/>
      <c r="Q99" s="252"/>
      <c r="R99" s="252"/>
      <c r="S99" s="252"/>
      <c r="T99" s="53"/>
    </row>
    <row r="100" spans="1:20" ht="201" customHeight="1">
      <c r="A100" s="9" t="str">
        <f>IF(OR(B100&lt;&gt;"",G100&lt;&gt;""),"["&amp;TEXT($B$2,"##")&amp;"-"&amp;TEXT(ROW()-8-COUNTBLANK($G$10:G100),"##")&amp;"]","")</f>
        <v>[CODE Review_Azure-89]</v>
      </c>
      <c r="B100" s="60" t="s">
        <v>345</v>
      </c>
      <c r="C100" s="247" t="s">
        <v>346</v>
      </c>
      <c r="D100" s="248"/>
      <c r="E100" s="61"/>
      <c r="F100" s="61" t="s">
        <v>347</v>
      </c>
      <c r="G100" s="62" t="s">
        <v>348</v>
      </c>
      <c r="H100" s="60" t="s">
        <v>4</v>
      </c>
      <c r="I100" s="63">
        <v>45803</v>
      </c>
      <c r="J100" s="64"/>
      <c r="K100" s="65">
        <v>45811</v>
      </c>
      <c r="L100" s="170" t="s">
        <v>85</v>
      </c>
      <c r="M100" s="142" t="s">
        <v>28</v>
      </c>
      <c r="N100" s="66" t="s">
        <v>78</v>
      </c>
      <c r="O100" s="64"/>
      <c r="P100" s="65"/>
      <c r="Q100" s="170"/>
      <c r="R100" s="142" t="s">
        <v>86</v>
      </c>
      <c r="S100" s="66" t="s">
        <v>78</v>
      </c>
    </row>
    <row r="101" spans="1:20" ht="195" customHeight="1">
      <c r="A101" s="9" t="str">
        <f>IF(OR(B101&lt;&gt;"",G101&lt;&gt;""),"["&amp;TEXT($B$2,"##")&amp;"-"&amp;TEXT(ROW()-8-COUNTBLANK($G$10:G101),"##")&amp;"]","")</f>
        <v>[CODE Review_Azure-90]</v>
      </c>
      <c r="B101" s="74" t="s">
        <v>345</v>
      </c>
      <c r="C101" s="256" t="s">
        <v>349</v>
      </c>
      <c r="D101" s="257"/>
      <c r="E101" s="75"/>
      <c r="F101" s="75" t="s">
        <v>350</v>
      </c>
      <c r="G101" s="76" t="s">
        <v>351</v>
      </c>
      <c r="H101" s="74" t="s">
        <v>4</v>
      </c>
      <c r="I101" s="77">
        <v>45803</v>
      </c>
      <c r="J101" s="64"/>
      <c r="K101" s="65">
        <v>45811</v>
      </c>
      <c r="L101" s="170" t="s">
        <v>85</v>
      </c>
      <c r="M101" s="142" t="s">
        <v>28</v>
      </c>
      <c r="N101" s="80" t="s">
        <v>78</v>
      </c>
      <c r="O101" s="78"/>
      <c r="P101" s="79"/>
      <c r="Q101" s="170"/>
      <c r="R101" s="142" t="s">
        <v>86</v>
      </c>
      <c r="S101" s="80" t="s">
        <v>78</v>
      </c>
    </row>
    <row r="102" spans="1:20" ht="15.75" customHeight="1">
      <c r="A102" s="238" t="s">
        <v>352</v>
      </c>
      <c r="B102" s="238"/>
      <c r="C102" s="238"/>
      <c r="D102" s="260"/>
      <c r="E102" s="238"/>
      <c r="F102" s="238"/>
      <c r="G102" s="238"/>
      <c r="H102" s="238"/>
      <c r="I102" s="238"/>
      <c r="J102" s="238"/>
      <c r="K102" s="238"/>
      <c r="L102" s="238"/>
      <c r="M102" s="260"/>
      <c r="N102" s="238"/>
      <c r="O102" s="238"/>
      <c r="P102" s="238"/>
      <c r="Q102" s="238"/>
      <c r="R102" s="260"/>
      <c r="S102" s="238"/>
      <c r="T102" s="53"/>
    </row>
    <row r="103" spans="1:20" ht="27.75" customHeight="1">
      <c r="A103" s="9" t="str">
        <f>IF(OR(B103&lt;&gt;"",G103&lt;&gt;""),"["&amp;TEXT($B$2,"##")&amp;"-"&amp;TEXT(ROW()-8-COUNTBLANK($G$10:G103),"##")&amp;"]","")</f>
        <v>[CODE Review_Azure-91]</v>
      </c>
      <c r="B103" s="90" t="s">
        <v>353</v>
      </c>
      <c r="C103" s="258" t="s">
        <v>354</v>
      </c>
      <c r="D103" s="259"/>
      <c r="E103" s="91"/>
      <c r="F103" s="91"/>
      <c r="G103" s="17" t="s">
        <v>355</v>
      </c>
      <c r="H103" s="60" t="s">
        <v>4</v>
      </c>
      <c r="I103" s="171">
        <v>45803</v>
      </c>
      <c r="J103" s="179"/>
      <c r="K103" s="177">
        <v>45811</v>
      </c>
      <c r="L103" s="170" t="s">
        <v>85</v>
      </c>
      <c r="M103" s="142" t="s">
        <v>28</v>
      </c>
      <c r="N103" s="95"/>
      <c r="O103" s="93"/>
      <c r="P103" s="94"/>
      <c r="Q103" s="170"/>
      <c r="R103" s="142" t="s">
        <v>86</v>
      </c>
      <c r="S103" s="95"/>
    </row>
    <row r="104" spans="1:20" ht="29.25" customHeight="1">
      <c r="A104" s="9" t="str">
        <f>IF(OR(B104&lt;&gt;"",G104&lt;&gt;""),"["&amp;TEXT($B$2,"##")&amp;"-"&amp;TEXT(ROW()-8-COUNTBLANK($G$10:G104),"##")&amp;"]","")</f>
        <v>[CODE Review_Azure-92]</v>
      </c>
      <c r="B104" s="89" t="s">
        <v>353</v>
      </c>
      <c r="C104" s="258" t="s">
        <v>356</v>
      </c>
      <c r="D104" s="259"/>
      <c r="E104" s="75"/>
      <c r="F104" s="75"/>
      <c r="G104" s="17" t="s">
        <v>357</v>
      </c>
      <c r="H104" s="60" t="s">
        <v>4</v>
      </c>
      <c r="I104" s="171">
        <v>45803</v>
      </c>
      <c r="J104" s="179"/>
      <c r="K104" s="177">
        <v>45811</v>
      </c>
      <c r="L104" s="170" t="s">
        <v>85</v>
      </c>
      <c r="M104" s="142" t="s">
        <v>28</v>
      </c>
      <c r="N104" s="80"/>
      <c r="O104" s="78"/>
      <c r="P104" s="79"/>
      <c r="Q104" s="170"/>
      <c r="R104" s="142" t="s">
        <v>86</v>
      </c>
      <c r="S104" s="80"/>
    </row>
    <row r="105" spans="1:20" ht="30.75" customHeight="1">
      <c r="A105" s="9" t="str">
        <f>IF(OR(B105&lt;&gt;"",G105&lt;&gt;""),"["&amp;TEXT($B$2,"##")&amp;"-"&amp;TEXT(ROW()-8-COUNTBLANK($G$10:G105),"##")&amp;"]","")</f>
        <v>[CODE Review_Azure-93]</v>
      </c>
      <c r="B105" s="89" t="s">
        <v>353</v>
      </c>
      <c r="C105" s="258" t="s">
        <v>358</v>
      </c>
      <c r="D105" s="259"/>
      <c r="E105" s="75"/>
      <c r="F105" s="75"/>
      <c r="G105" s="17" t="s">
        <v>359</v>
      </c>
      <c r="H105" s="60" t="s">
        <v>4</v>
      </c>
      <c r="I105" s="171">
        <v>45803</v>
      </c>
      <c r="J105" s="179"/>
      <c r="K105" s="177">
        <v>45811</v>
      </c>
      <c r="L105" s="170" t="s">
        <v>85</v>
      </c>
      <c r="M105" s="142" t="s">
        <v>28</v>
      </c>
      <c r="N105" s="80"/>
      <c r="O105" s="78"/>
      <c r="P105" s="79"/>
      <c r="Q105" s="170"/>
      <c r="R105" s="142" t="s">
        <v>86</v>
      </c>
      <c r="S105" s="80"/>
    </row>
    <row r="106" spans="1:20" ht="24.75" customHeight="1">
      <c r="A106" s="9" t="str">
        <f>IF(OR(B106&lt;&gt;"",G106&lt;&gt;""),"["&amp;TEXT($B$2,"##")&amp;"-"&amp;TEXT(ROW()-8-COUNTBLANK($G$10:G106),"##")&amp;"]","")</f>
        <v>[CODE Review_Azure-94]</v>
      </c>
      <c r="B106" s="89" t="s">
        <v>353</v>
      </c>
      <c r="C106" s="258" t="s">
        <v>360</v>
      </c>
      <c r="D106" s="259"/>
      <c r="E106" s="75"/>
      <c r="F106" s="75"/>
      <c r="G106" s="17" t="s">
        <v>359</v>
      </c>
      <c r="H106" s="60" t="s">
        <v>4</v>
      </c>
      <c r="I106" s="171">
        <v>45803</v>
      </c>
      <c r="J106" s="179"/>
      <c r="K106" s="177">
        <v>45811</v>
      </c>
      <c r="L106" s="170" t="s">
        <v>85</v>
      </c>
      <c r="M106" s="142" t="s">
        <v>28</v>
      </c>
      <c r="N106" s="80"/>
      <c r="O106" s="78"/>
      <c r="P106" s="79"/>
      <c r="Q106" s="170"/>
      <c r="R106" s="142" t="s">
        <v>86</v>
      </c>
      <c r="S106" s="80"/>
    </row>
    <row r="107" spans="1:20" ht="15.75" customHeight="1">
      <c r="A107" s="252" t="s">
        <v>361</v>
      </c>
      <c r="B107" s="238"/>
      <c r="C107" s="238"/>
      <c r="D107" s="252"/>
      <c r="E107" s="238"/>
      <c r="F107" s="238"/>
      <c r="G107" s="238"/>
      <c r="H107" s="238"/>
      <c r="I107" s="238"/>
      <c r="J107" s="238"/>
      <c r="K107" s="238"/>
      <c r="L107" s="238"/>
      <c r="M107" s="252"/>
      <c r="N107" s="238"/>
      <c r="O107" s="238"/>
      <c r="P107" s="238"/>
      <c r="Q107" s="238"/>
      <c r="R107" s="252"/>
      <c r="S107" s="238"/>
      <c r="T107" s="53"/>
    </row>
    <row r="108" spans="1:20" ht="191.25" customHeight="1">
      <c r="A108" s="9" t="str">
        <f>IF(OR(B108&lt;&gt;"",G108&lt;&gt;""),"["&amp;TEXT($B$2,"##")&amp;"-"&amp;TEXT(ROW()-8-COUNTBLANK($G$10:G108),"##")&amp;"]","")</f>
        <v>[CODE Review_Azure-95]</v>
      </c>
      <c r="B108" s="60" t="s">
        <v>362</v>
      </c>
      <c r="C108" s="253" t="s">
        <v>363</v>
      </c>
      <c r="D108" s="254"/>
      <c r="E108" s="61"/>
      <c r="F108" s="62" t="s">
        <v>364</v>
      </c>
      <c r="G108" s="62" t="s">
        <v>365</v>
      </c>
      <c r="H108" s="60" t="s">
        <v>4</v>
      </c>
      <c r="I108" s="171">
        <v>45803</v>
      </c>
      <c r="J108" s="179"/>
      <c r="K108" s="177">
        <v>45811</v>
      </c>
      <c r="L108" s="170" t="s">
        <v>189</v>
      </c>
      <c r="M108" s="142" t="s">
        <v>28</v>
      </c>
      <c r="N108" s="66" t="s">
        <v>78</v>
      </c>
      <c r="O108" s="64"/>
      <c r="P108" s="65"/>
      <c r="Q108" s="170"/>
      <c r="R108" s="142" t="s">
        <v>86</v>
      </c>
      <c r="S108" s="66" t="s">
        <v>78</v>
      </c>
    </row>
    <row r="109" spans="1:20" ht="191.25" customHeight="1">
      <c r="A109" s="9" t="str">
        <f>IF(OR(B109&lt;&gt;"",G109&lt;&gt;""),"["&amp;TEXT($B$2,"##")&amp;"-"&amp;TEXT(ROW()-8-COUNTBLANK($G$10:G109),"##")&amp;"]","")</f>
        <v>[CODE Review_Azure-96]</v>
      </c>
      <c r="B109" s="60" t="s">
        <v>362</v>
      </c>
      <c r="C109" s="253" t="s">
        <v>366</v>
      </c>
      <c r="D109" s="254"/>
      <c r="E109" s="61"/>
      <c r="F109" s="62" t="s">
        <v>364</v>
      </c>
      <c r="G109" s="62" t="s">
        <v>367</v>
      </c>
      <c r="H109" s="60" t="s">
        <v>4</v>
      </c>
      <c r="I109" s="171">
        <v>45803</v>
      </c>
      <c r="J109" s="154" t="s">
        <v>368</v>
      </c>
      <c r="K109" s="177">
        <v>45811</v>
      </c>
      <c r="L109" s="170" t="s">
        <v>189</v>
      </c>
      <c r="M109" s="142" t="s">
        <v>29</v>
      </c>
      <c r="N109" s="66" t="s">
        <v>277</v>
      </c>
      <c r="O109" s="64"/>
      <c r="P109" s="65"/>
      <c r="Q109" s="170"/>
      <c r="R109" s="142"/>
      <c r="S109" s="66" t="s">
        <v>78</v>
      </c>
    </row>
    <row r="110" spans="1:20" ht="15.75" customHeight="1">
      <c r="A110" s="249" t="s">
        <v>369</v>
      </c>
      <c r="B110" s="250"/>
      <c r="C110" s="250"/>
      <c r="D110" s="250"/>
      <c r="E110" s="250"/>
      <c r="F110" s="250"/>
      <c r="G110" s="250"/>
      <c r="H110" s="250"/>
      <c r="I110" s="250"/>
      <c r="J110" s="250"/>
      <c r="K110" s="250"/>
      <c r="L110" s="250"/>
      <c r="M110" s="250"/>
      <c r="N110" s="250"/>
      <c r="O110" s="250"/>
      <c r="P110" s="250"/>
      <c r="Q110" s="250"/>
      <c r="R110" s="250"/>
      <c r="S110" s="251"/>
    </row>
    <row r="111" spans="1:20" ht="117.75" customHeight="1">
      <c r="A111" s="9" t="str">
        <f>IF(OR(B111&lt;&gt;"",G111&lt;&gt;""),"["&amp;TEXT($B$2,"##")&amp;"-"&amp;TEXT(ROW()-8-COUNTBLANK($G$10:G111),"##")&amp;"]","")</f>
        <v>[CODE Review_Azure-97]</v>
      </c>
      <c r="B111" s="124" t="s">
        <v>370</v>
      </c>
      <c r="C111" s="264" t="s">
        <v>371</v>
      </c>
      <c r="D111" s="264"/>
      <c r="E111" s="75"/>
      <c r="F111" s="76" t="s">
        <v>372</v>
      </c>
      <c r="G111" s="76" t="s">
        <v>373</v>
      </c>
      <c r="H111" s="74" t="s">
        <v>4</v>
      </c>
      <c r="I111" s="187">
        <v>45803</v>
      </c>
      <c r="J111" s="184"/>
      <c r="K111" s="177">
        <v>45811</v>
      </c>
      <c r="L111" s="170" t="s">
        <v>189</v>
      </c>
      <c r="M111" s="142" t="s">
        <v>28</v>
      </c>
      <c r="N111" s="80" t="s">
        <v>78</v>
      </c>
      <c r="O111" s="78"/>
      <c r="P111" s="79"/>
      <c r="Q111" s="170"/>
      <c r="R111" s="142" t="s">
        <v>86</v>
      </c>
      <c r="S111" s="80" t="s">
        <v>78</v>
      </c>
    </row>
    <row r="112" spans="1:20" ht="117.75" customHeight="1">
      <c r="A112" s="9" t="str">
        <f>IF(OR(B112&lt;&gt;"",G112&lt;&gt;""),"["&amp;TEXT($B$2,"##")&amp;"-"&amp;TEXT(ROW()-8-COUNTBLANK($G$10:G112),"##")&amp;"]","")</f>
        <v>[CODE Review_Azure-98]</v>
      </c>
      <c r="B112" s="124" t="s">
        <v>370</v>
      </c>
      <c r="C112" s="291" t="s">
        <v>374</v>
      </c>
      <c r="D112" s="291"/>
      <c r="E112" s="75"/>
      <c r="F112" s="76"/>
      <c r="G112" s="134" t="s">
        <v>375</v>
      </c>
      <c r="H112" s="97" t="s">
        <v>4</v>
      </c>
      <c r="I112" s="175">
        <v>45803</v>
      </c>
      <c r="J112" s="154" t="s">
        <v>376</v>
      </c>
      <c r="K112" s="177">
        <v>45811</v>
      </c>
      <c r="L112" s="170" t="s">
        <v>85</v>
      </c>
      <c r="M112" s="142" t="s">
        <v>29</v>
      </c>
      <c r="N112" s="80" t="s">
        <v>78</v>
      </c>
      <c r="O112" s="78"/>
      <c r="P112" s="79">
        <v>45813</v>
      </c>
      <c r="Q112" s="170"/>
      <c r="R112" s="142" t="s">
        <v>28</v>
      </c>
      <c r="S112" s="80" t="s">
        <v>78</v>
      </c>
    </row>
    <row r="113" spans="1:20" ht="117.75" customHeight="1">
      <c r="A113" s="9" t="str">
        <f>IF(OR(B113&lt;&gt;"",G113&lt;&gt;""),"["&amp;TEXT($B$2,"##")&amp;"-"&amp;TEXT(ROW()-8-COUNTBLANK($G$10:G113),"##")&amp;"]","")</f>
        <v>[CODE Review_Azure-99]</v>
      </c>
      <c r="B113" s="124" t="s">
        <v>370</v>
      </c>
      <c r="C113" s="292" t="s">
        <v>377</v>
      </c>
      <c r="D113" s="292"/>
      <c r="E113" s="75"/>
      <c r="F113" s="76"/>
      <c r="G113" s="135" t="s">
        <v>378</v>
      </c>
      <c r="H113" s="97" t="s">
        <v>4</v>
      </c>
      <c r="I113" s="175">
        <v>45803</v>
      </c>
      <c r="J113" s="64"/>
      <c r="K113" s="177">
        <v>45811</v>
      </c>
      <c r="L113" s="170" t="s">
        <v>85</v>
      </c>
      <c r="M113" s="142" t="s">
        <v>28</v>
      </c>
      <c r="N113" s="80"/>
      <c r="O113" s="78"/>
      <c r="P113" s="79"/>
      <c r="Q113" s="170"/>
      <c r="R113" s="142" t="s">
        <v>86</v>
      </c>
      <c r="S113" s="80"/>
    </row>
    <row r="114" spans="1:20" ht="117.75" customHeight="1">
      <c r="A114" s="9" t="str">
        <f>IF(OR(B114&lt;&gt;"",G114&lt;&gt;""),"["&amp;TEXT($B$2,"##")&amp;"-"&amp;TEXT(ROW()-8-COUNTBLANK($G$10:G114),"##")&amp;"]","")</f>
        <v>[CODE Review_Azure-100]</v>
      </c>
      <c r="B114" s="124" t="s">
        <v>370</v>
      </c>
      <c r="C114" s="264" t="s">
        <v>371</v>
      </c>
      <c r="D114" s="264"/>
      <c r="E114" s="75"/>
      <c r="F114" s="76" t="s">
        <v>372</v>
      </c>
      <c r="G114" s="76" t="s">
        <v>373</v>
      </c>
      <c r="H114" s="92" t="s">
        <v>4</v>
      </c>
      <c r="I114" s="181">
        <v>45803</v>
      </c>
      <c r="J114" s="64"/>
      <c r="K114" s="177">
        <v>45811</v>
      </c>
      <c r="L114" s="170" t="s">
        <v>85</v>
      </c>
      <c r="M114" s="142" t="s">
        <v>28</v>
      </c>
      <c r="N114" s="80" t="s">
        <v>78</v>
      </c>
      <c r="O114" s="78"/>
      <c r="P114" s="79"/>
      <c r="Q114" s="170"/>
      <c r="R114" s="142" t="s">
        <v>86</v>
      </c>
      <c r="S114" s="80" t="s">
        <v>78</v>
      </c>
    </row>
    <row r="115" spans="1:20" ht="15.75" customHeight="1">
      <c r="A115" s="252" t="s">
        <v>379</v>
      </c>
      <c r="B115" s="238"/>
      <c r="C115" s="252"/>
      <c r="D115" s="252"/>
      <c r="E115" s="238"/>
      <c r="F115" s="238"/>
      <c r="G115" s="238"/>
      <c r="H115" s="238"/>
      <c r="I115" s="238"/>
      <c r="J115" s="238"/>
      <c r="K115" s="238"/>
      <c r="L115" s="238"/>
      <c r="M115" s="238"/>
      <c r="N115" s="238"/>
      <c r="O115" s="238"/>
      <c r="P115" s="238"/>
      <c r="Q115" s="238"/>
      <c r="R115" s="238"/>
      <c r="S115" s="238"/>
      <c r="T115" s="53"/>
    </row>
    <row r="116" spans="1:20" ht="90" customHeight="1">
      <c r="A116" s="9" t="str">
        <f>IF(OR(B116&lt;&gt;"",G116&lt;&gt;""),"["&amp;TEXT($B$2,"##")&amp;"-"&amp;TEXT(ROW()-8-COUNTBLANK($G$10:G116),"##")&amp;"]","")</f>
        <v>[CODE Review_Azure-101]</v>
      </c>
      <c r="B116" s="61" t="s">
        <v>380</v>
      </c>
      <c r="C116" s="293" t="s">
        <v>381</v>
      </c>
      <c r="D116" s="241"/>
      <c r="E116" s="91" t="s">
        <v>186</v>
      </c>
      <c r="F116" s="96" t="s">
        <v>382</v>
      </c>
      <c r="G116" s="62" t="s">
        <v>383</v>
      </c>
      <c r="H116" s="60" t="s">
        <v>4</v>
      </c>
      <c r="I116" s="171">
        <v>45803</v>
      </c>
      <c r="J116" s="179"/>
      <c r="K116" s="177">
        <v>45811</v>
      </c>
      <c r="L116" s="170" t="s">
        <v>189</v>
      </c>
      <c r="M116" s="142" t="s">
        <v>28</v>
      </c>
      <c r="N116" s="81"/>
      <c r="O116" s="64"/>
      <c r="P116" s="65"/>
      <c r="Q116" s="170"/>
      <c r="R116" s="142" t="s">
        <v>86</v>
      </c>
      <c r="S116" s="81"/>
    </row>
    <row r="117" spans="1:20" ht="235.5">
      <c r="A117" s="9" t="str">
        <f>IF(OR(B117&lt;&gt;"",G117&lt;&gt;""),"["&amp;TEXT($B$2,"##")&amp;"-"&amp;TEXT(ROW()-8-COUNTBLANK($G$10:G117),"##")&amp;"]","")</f>
        <v>[CODE Review_Azure-102]</v>
      </c>
      <c r="B117" s="75" t="s">
        <v>380</v>
      </c>
      <c r="C117" s="287" t="s">
        <v>374</v>
      </c>
      <c r="D117" s="288"/>
      <c r="E117" s="98" t="s">
        <v>186</v>
      </c>
      <c r="F117" s="98"/>
      <c r="G117" s="75" t="s">
        <v>375</v>
      </c>
      <c r="H117" s="60" t="s">
        <v>4</v>
      </c>
      <c r="I117" s="171">
        <v>45803</v>
      </c>
      <c r="J117" s="179"/>
      <c r="K117" s="177">
        <v>45811</v>
      </c>
      <c r="L117" s="170" t="s">
        <v>85</v>
      </c>
      <c r="M117" s="142" t="s">
        <v>28</v>
      </c>
      <c r="N117" s="84"/>
      <c r="O117" s="71"/>
      <c r="P117" s="70"/>
      <c r="Q117" s="170"/>
      <c r="R117" s="142" t="s">
        <v>86</v>
      </c>
      <c r="S117" s="84"/>
    </row>
    <row r="118" spans="1:20" ht="205.5">
      <c r="A118" s="9" t="str">
        <f>IF(OR(B118&lt;&gt;"",G118&lt;&gt;""),"["&amp;TEXT($B$2,"##")&amp;"-"&amp;TEXT(ROW()-8-COUNTBLANK($G$10:G118),"##")&amp;"]","")</f>
        <v>[CODE Review_Azure-103]</v>
      </c>
      <c r="B118" s="75" t="s">
        <v>380</v>
      </c>
      <c r="C118" s="258" t="s">
        <v>377</v>
      </c>
      <c r="D118" s="259"/>
      <c r="E118" s="98"/>
      <c r="F118" s="98"/>
      <c r="G118" s="123" t="s">
        <v>378</v>
      </c>
      <c r="H118" s="60" t="s">
        <v>4</v>
      </c>
      <c r="I118" s="171">
        <v>45803</v>
      </c>
      <c r="J118" s="179"/>
      <c r="K118" s="177">
        <v>45811</v>
      </c>
      <c r="L118" s="170" t="s">
        <v>85</v>
      </c>
      <c r="M118" s="142" t="s">
        <v>28</v>
      </c>
      <c r="N118" s="84"/>
      <c r="O118" s="71"/>
      <c r="P118" s="70"/>
      <c r="Q118" s="170"/>
      <c r="R118" s="142" t="s">
        <v>86</v>
      </c>
      <c r="S118" s="84"/>
    </row>
    <row r="119" spans="1:20">
      <c r="A119" s="252" t="s">
        <v>384</v>
      </c>
      <c r="B119" s="260"/>
      <c r="C119" s="260"/>
      <c r="D119" s="294"/>
      <c r="E119" s="252"/>
      <c r="F119" s="252"/>
      <c r="G119" s="238"/>
      <c r="H119" s="238"/>
      <c r="I119" s="238"/>
      <c r="J119" s="238"/>
      <c r="K119" s="238"/>
      <c r="L119" s="238"/>
      <c r="M119" s="238"/>
      <c r="N119" s="238"/>
      <c r="O119" s="238"/>
      <c r="P119" s="238"/>
      <c r="Q119" s="238"/>
      <c r="R119" s="238"/>
      <c r="S119" s="238"/>
      <c r="T119" s="53"/>
    </row>
    <row r="120" spans="1:20" ht="29.25">
      <c r="A120" s="125" t="str">
        <f>IF(OR(B120&lt;&gt;"",G120&lt;&gt;""),"["&amp;TEXT($B$2,"##")&amp;"-"&amp;TEXT(ROW()-8-COUNTBLANK($G$10:G120),"##")&amp;"]","")</f>
        <v>[CODE Review_Azure-104]</v>
      </c>
      <c r="B120" s="126" t="s">
        <v>385</v>
      </c>
      <c r="C120" s="289"/>
      <c r="D120" s="290"/>
      <c r="E120" s="82"/>
      <c r="F120" s="83"/>
      <c r="G120" s="69" t="s">
        <v>386</v>
      </c>
      <c r="H120" s="60" t="s">
        <v>4</v>
      </c>
      <c r="I120" s="171">
        <v>45803</v>
      </c>
      <c r="J120" s="64"/>
      <c r="K120" s="177">
        <v>45811</v>
      </c>
      <c r="L120" s="170" t="s">
        <v>189</v>
      </c>
      <c r="M120" s="142" t="s">
        <v>28</v>
      </c>
      <c r="N120" s="84"/>
      <c r="O120" s="71"/>
      <c r="P120" s="70"/>
      <c r="Q120" s="170"/>
      <c r="R120" s="142" t="s">
        <v>86</v>
      </c>
      <c r="S120" s="84"/>
    </row>
    <row r="121" spans="1:20" ht="35.25">
      <c r="A121" s="125" t="str">
        <f>IF(OR(B121&lt;&gt;"",G121&lt;&gt;""),"["&amp;TEXT($B$2,"##")&amp;"-"&amp;TEXT(ROW()-8-COUNTBLANK($G$10:G121),"##")&amp;"]","")</f>
        <v>[CODE Review_Azure-105]</v>
      </c>
      <c r="B121" s="127" t="s">
        <v>387</v>
      </c>
      <c r="C121" s="289"/>
      <c r="D121" s="290"/>
      <c r="E121" s="82"/>
      <c r="F121" s="83"/>
      <c r="G121" s="69" t="s">
        <v>388</v>
      </c>
      <c r="H121" s="60" t="s">
        <v>4</v>
      </c>
      <c r="I121" s="171">
        <v>45803</v>
      </c>
      <c r="J121" s="151" t="s">
        <v>139</v>
      </c>
      <c r="K121" s="177">
        <v>45811</v>
      </c>
      <c r="L121" s="170" t="s">
        <v>189</v>
      </c>
      <c r="M121" s="142" t="s">
        <v>29</v>
      </c>
      <c r="N121" s="84"/>
      <c r="O121" s="71"/>
      <c r="P121" s="70"/>
      <c r="Q121" s="170"/>
      <c r="R121" s="142"/>
      <c r="S121" s="84"/>
    </row>
    <row r="122" spans="1:20">
      <c r="A122" s="252" t="s">
        <v>389</v>
      </c>
      <c r="B122" s="260"/>
      <c r="C122" s="260"/>
      <c r="D122" s="294"/>
      <c r="E122" s="252"/>
      <c r="F122" s="252"/>
      <c r="G122" s="238"/>
      <c r="H122" s="238"/>
      <c r="I122" s="238"/>
      <c r="J122" s="238"/>
      <c r="K122" s="238"/>
      <c r="L122" s="238"/>
      <c r="M122" s="238"/>
      <c r="N122" s="238"/>
      <c r="O122" s="238"/>
      <c r="P122" s="238"/>
      <c r="Q122" s="238"/>
      <c r="R122" s="238"/>
      <c r="S122" s="238"/>
      <c r="T122" s="53"/>
    </row>
    <row r="123" spans="1:20" ht="60.75" customHeight="1">
      <c r="A123" s="125" t="str">
        <f>IF(OR(B123&lt;&gt;"",G123&lt;&gt;""),"["&amp;TEXT($B$2,"##")&amp;"-"&amp;TEXT(ROW()-8-COUNTBLANK($G$10:G123),"##")&amp;"]","")</f>
        <v>[CODE Review_Azure-106]</v>
      </c>
      <c r="B123" s="126" t="s">
        <v>390</v>
      </c>
      <c r="C123" s="295" t="s">
        <v>391</v>
      </c>
      <c r="D123" s="296"/>
      <c r="E123" s="68" t="s">
        <v>392</v>
      </c>
      <c r="F123" s="83" t="s">
        <v>393</v>
      </c>
      <c r="G123" s="69" t="s">
        <v>394</v>
      </c>
      <c r="H123" s="60" t="s">
        <v>4</v>
      </c>
      <c r="I123" s="171">
        <v>45828</v>
      </c>
      <c r="J123" s="64"/>
      <c r="K123" s="171">
        <v>45828</v>
      </c>
      <c r="L123" s="170" t="s">
        <v>189</v>
      </c>
      <c r="M123" s="142" t="s">
        <v>28</v>
      </c>
      <c r="N123" s="84"/>
      <c r="O123" s="71"/>
      <c r="P123" s="70"/>
      <c r="Q123" s="170"/>
      <c r="R123" s="142" t="s">
        <v>86</v>
      </c>
      <c r="S123" s="84"/>
    </row>
    <row r="124" spans="1:20" ht="60.75" customHeight="1">
      <c r="A124" s="125" t="str">
        <f>IF(OR(B124&lt;&gt;"",G124&lt;&gt;""),"["&amp;TEXT($B$2,"##")&amp;"-"&amp;TEXT(ROW()-8-COUNTBLANK($G$10:G124),"##")&amp;"]","")</f>
        <v>[CODE Review_Azure-107]</v>
      </c>
      <c r="B124" s="127" t="s">
        <v>395</v>
      </c>
      <c r="C124" s="239" t="s">
        <v>396</v>
      </c>
      <c r="D124" s="246"/>
      <c r="E124" s="68" t="s">
        <v>397</v>
      </c>
      <c r="F124" s="83"/>
      <c r="G124" s="69" t="s">
        <v>398</v>
      </c>
      <c r="H124" s="60" t="s">
        <v>4</v>
      </c>
      <c r="I124" s="171">
        <v>45828</v>
      </c>
      <c r="J124" s="201"/>
      <c r="K124" s="171">
        <v>45828</v>
      </c>
      <c r="L124" s="170" t="s">
        <v>189</v>
      </c>
      <c r="M124" s="142" t="s">
        <v>28</v>
      </c>
      <c r="N124" s="84"/>
      <c r="O124" s="71"/>
      <c r="P124" s="70"/>
      <c r="Q124" s="170"/>
      <c r="R124" s="142"/>
      <c r="S124" s="84"/>
    </row>
    <row r="125" spans="1:20" ht="72" customHeight="1">
      <c r="A125" s="125" t="str">
        <f>IF(OR(B125&lt;&gt;"",G125&lt;&gt;""),"["&amp;TEXT($B$2,"##")&amp;"-"&amp;TEXT(ROW()-8-COUNTBLANK($G$10:G125),"##")&amp;"]","")</f>
        <v>[CODE Review_Azure-108]</v>
      </c>
      <c r="B125" s="127" t="s">
        <v>395</v>
      </c>
      <c r="C125" s="239" t="s">
        <v>399</v>
      </c>
      <c r="D125" s="246"/>
      <c r="E125" s="68" t="s">
        <v>397</v>
      </c>
      <c r="F125" s="69" t="s">
        <v>400</v>
      </c>
      <c r="G125" s="69" t="s">
        <v>401</v>
      </c>
      <c r="H125" s="60" t="s">
        <v>4</v>
      </c>
      <c r="I125" s="171">
        <v>45828</v>
      </c>
      <c r="J125" s="202" t="s">
        <v>402</v>
      </c>
      <c r="K125" s="171">
        <v>45828</v>
      </c>
      <c r="L125" s="170" t="s">
        <v>189</v>
      </c>
      <c r="M125" s="142" t="s">
        <v>29</v>
      </c>
      <c r="N125" s="84"/>
      <c r="O125" s="71"/>
      <c r="P125" s="70"/>
      <c r="Q125" s="170"/>
      <c r="R125" s="142"/>
      <c r="S125" s="84"/>
    </row>
    <row r="126" spans="1:20" ht="73.5">
      <c r="A126" s="125" t="str">
        <f>IF(OR(B126&lt;&gt;"",G126&lt;&gt;""),"["&amp;TEXT($B$2,"##")&amp;"-"&amp;TEXT(ROW()-8-COUNTBLANK($G$10:G126),"##")&amp;"]","")</f>
        <v>[CODE Review_Azure-109]</v>
      </c>
      <c r="B126" s="127" t="s">
        <v>403</v>
      </c>
      <c r="C126" s="239" t="s">
        <v>404</v>
      </c>
      <c r="D126" s="246"/>
      <c r="E126" s="68" t="s">
        <v>405</v>
      </c>
      <c r="F126" s="69" t="s">
        <v>400</v>
      </c>
      <c r="G126" s="69" t="s">
        <v>406</v>
      </c>
      <c r="H126" s="60" t="s">
        <v>4</v>
      </c>
      <c r="I126" s="171">
        <v>45828</v>
      </c>
      <c r="J126" s="151"/>
      <c r="K126" s="171">
        <v>45828</v>
      </c>
      <c r="L126" s="170" t="s">
        <v>189</v>
      </c>
      <c r="M126" s="142" t="s">
        <v>28</v>
      </c>
      <c r="N126" s="84"/>
      <c r="O126" s="71"/>
      <c r="P126" s="70"/>
      <c r="Q126" s="170"/>
      <c r="R126" s="142"/>
      <c r="S126" s="84"/>
    </row>
    <row r="127" spans="1:20" ht="73.5">
      <c r="A127" s="125" t="str">
        <f>IF(OR(B127&lt;&gt;"",G127&lt;&gt;""),"["&amp;TEXT($B$2,"##")&amp;"-"&amp;TEXT(ROW()-8-COUNTBLANK($G$10:G127),"##")&amp;"]","")</f>
        <v>[CODE Review_Azure-110]</v>
      </c>
      <c r="B127" s="127" t="s">
        <v>407</v>
      </c>
      <c r="C127" s="239" t="s">
        <v>404</v>
      </c>
      <c r="D127" s="246"/>
      <c r="E127" s="68" t="s">
        <v>408</v>
      </c>
      <c r="F127" s="69" t="s">
        <v>400</v>
      </c>
      <c r="G127" s="69" t="s">
        <v>409</v>
      </c>
      <c r="H127" s="60" t="s">
        <v>4</v>
      </c>
      <c r="I127" s="171">
        <v>45828</v>
      </c>
      <c r="J127" s="151" t="s">
        <v>410</v>
      </c>
      <c r="K127" s="171">
        <v>45828</v>
      </c>
      <c r="L127" s="170" t="s">
        <v>189</v>
      </c>
      <c r="M127" s="142" t="s">
        <v>29</v>
      </c>
      <c r="N127" s="84"/>
      <c r="O127" s="71"/>
      <c r="P127" s="70"/>
      <c r="Q127" s="170"/>
      <c r="R127" s="142"/>
      <c r="S127" s="84"/>
    </row>
  </sheetData>
  <autoFilter ref="A6:S121" xr:uid="{642B9F42-B676-456D-82ED-911A4D3BBE9F}">
    <filterColumn colId="2" showButton="0"/>
    <filterColumn colId="9" showButton="0"/>
    <filterColumn colId="10" showButton="0"/>
    <filterColumn colId="11" showButton="0"/>
    <filterColumn colId="12" showButton="0"/>
    <filterColumn colId="14" showButton="0"/>
    <filterColumn colId="15" showButton="0"/>
    <filterColumn colId="16" showButton="0"/>
    <filterColumn colId="17" showButton="0"/>
  </autoFilter>
  <mergeCells count="73">
    <mergeCell ref="C127:D127"/>
    <mergeCell ref="A122:S122"/>
    <mergeCell ref="C123:D123"/>
    <mergeCell ref="C125:D125"/>
    <mergeCell ref="C124:D124"/>
    <mergeCell ref="C126:D126"/>
    <mergeCell ref="C117:D117"/>
    <mergeCell ref="C118:D118"/>
    <mergeCell ref="C120:D120"/>
    <mergeCell ref="C121:D121"/>
    <mergeCell ref="C111:D111"/>
    <mergeCell ref="C112:D112"/>
    <mergeCell ref="C113:D113"/>
    <mergeCell ref="C114:D114"/>
    <mergeCell ref="C116:D116"/>
    <mergeCell ref="A119:S119"/>
    <mergeCell ref="S2:W2"/>
    <mergeCell ref="C54:D54"/>
    <mergeCell ref="C55:D55"/>
    <mergeCell ref="G2:K2"/>
    <mergeCell ref="L2:P2"/>
    <mergeCell ref="C6:D7"/>
    <mergeCell ref="C40:C42"/>
    <mergeCell ref="J6:N6"/>
    <mergeCell ref="O6:S6"/>
    <mergeCell ref="C68:C69"/>
    <mergeCell ref="C74:C77"/>
    <mergeCell ref="C43:D43"/>
    <mergeCell ref="C44:D44"/>
    <mergeCell ref="C45:D45"/>
    <mergeCell ref="C70:C71"/>
    <mergeCell ref="C72:C73"/>
    <mergeCell ref="C58:D58"/>
    <mergeCell ref="C59:D59"/>
    <mergeCell ref="C60:D60"/>
    <mergeCell ref="C61:D61"/>
    <mergeCell ref="C56:D56"/>
    <mergeCell ref="C62:D62"/>
    <mergeCell ref="C63:D63"/>
    <mergeCell ref="C64:D64"/>
    <mergeCell ref="A65:S65"/>
    <mergeCell ref="C57:D57"/>
    <mergeCell ref="C93:D93"/>
    <mergeCell ref="C100:D100"/>
    <mergeCell ref="A110:S110"/>
    <mergeCell ref="A115:S115"/>
    <mergeCell ref="A107:S107"/>
    <mergeCell ref="C109:D109"/>
    <mergeCell ref="C94:C98"/>
    <mergeCell ref="C108:D108"/>
    <mergeCell ref="C101:D101"/>
    <mergeCell ref="C103:D103"/>
    <mergeCell ref="C104:D104"/>
    <mergeCell ref="C105:D105"/>
    <mergeCell ref="C106:D106"/>
    <mergeCell ref="A102:S102"/>
    <mergeCell ref="A99:S99"/>
    <mergeCell ref="C80:C81"/>
    <mergeCell ref="C82:C83"/>
    <mergeCell ref="A6:A7"/>
    <mergeCell ref="B6:B7"/>
    <mergeCell ref="A8:S8"/>
    <mergeCell ref="C66:D66"/>
    <mergeCell ref="C67:D67"/>
    <mergeCell ref="A39:S39"/>
    <mergeCell ref="C46:D46"/>
    <mergeCell ref="C47:D47"/>
    <mergeCell ref="C48:D48"/>
    <mergeCell ref="C49:D49"/>
    <mergeCell ref="C50:D50"/>
    <mergeCell ref="C51:D51"/>
    <mergeCell ref="C52:D52"/>
    <mergeCell ref="C53:D53"/>
  </mergeCells>
  <conditionalFormatting sqref="C116 C111 C114 C68:F68 C43:C59 E43:F59 C63:C64 E63:F64 C66:C67 E66:F67 E93:F93 C100:C101 E100:F101 C108:C109 E108:F109 E111:F114 E116:F116 J66:J67 D69:F83 S68:S98 J70:J77 D94:F98 J80 D90:F92 J96:J98 C84:F89 H68:I98 J82:J92 N68:O98 P66:P98 K100:K101 K108:K109 K111:K114 K116:K118 H40:I62 J40:J63 Q40:Q64 K40:L64">
    <cfRule type="expression" dxfId="430" priority="368">
      <formula>#REF!="×"</formula>
    </cfRule>
  </conditionalFormatting>
  <conditionalFormatting sqref="B111:B114 B116:B118">
    <cfRule type="expression" dxfId="429" priority="369">
      <formula>#REF!="×"</formula>
    </cfRule>
  </conditionalFormatting>
  <conditionalFormatting sqref="B100:B101 B43:B64 B108:B109 B66:B98">
    <cfRule type="expression" dxfId="428" priority="370">
      <formula>#REF!="×"</formula>
    </cfRule>
  </conditionalFormatting>
  <conditionalFormatting sqref="N64 N66">
    <cfRule type="expression" dxfId="427" priority="373">
      <formula>#REF!="×"</formula>
    </cfRule>
  </conditionalFormatting>
  <conditionalFormatting sqref="N43:N59">
    <cfRule type="expression" dxfId="426" priority="375">
      <formula>#REF!="×"</formula>
    </cfRule>
  </conditionalFormatting>
  <conditionalFormatting sqref="N63 N116:N118 S63 O64 O66 N100:O101 S100:S101 S116:S118 N111:N114 S111:S114 S67 N67:O67 S120:S121 N120:N121 N108:O109 S108:S109">
    <cfRule type="expression" dxfId="425" priority="378">
      <formula>#REF!="×"</formula>
    </cfRule>
  </conditionalFormatting>
  <conditionalFormatting sqref="B120:B121">
    <cfRule type="expression" dxfId="424" priority="381">
      <formula>#REF!="×"</formula>
    </cfRule>
  </conditionalFormatting>
  <conditionalFormatting sqref="E120:F121">
    <cfRule type="expression" dxfId="423" priority="383">
      <formula>#REF!="×"</formula>
    </cfRule>
  </conditionalFormatting>
  <conditionalFormatting sqref="C40:F40 N40:P42 S40:S42 D41:F42">
    <cfRule type="expression" dxfId="422" priority="366">
      <formula>#REF!="×"</formula>
    </cfRule>
  </conditionalFormatting>
  <conditionalFormatting sqref="B40:B42">
    <cfRule type="expression" dxfId="421" priority="367">
      <formula>#REF!="×"</formula>
    </cfRule>
  </conditionalFormatting>
  <conditionalFormatting sqref="N60:P62 S60:S62 C60:C62 E60:F62">
    <cfRule type="expression" dxfId="420" priority="364">
      <formula>#REF!="×"</formula>
    </cfRule>
  </conditionalFormatting>
  <conditionalFormatting sqref="P43:P59 P63 P100:P101 P116 P111:P114 P108:P109">
    <cfRule type="expression" dxfId="419" priority="320">
      <formula>#REF!="×"</formula>
    </cfRule>
  </conditionalFormatting>
  <conditionalFormatting sqref="S64 S66">
    <cfRule type="expression" dxfId="418" priority="321">
      <formula>#REF!="×"</formula>
    </cfRule>
  </conditionalFormatting>
  <conditionalFormatting sqref="O63">
    <cfRule type="expression" dxfId="417" priority="322">
      <formula>#REF!="×"</formula>
    </cfRule>
  </conditionalFormatting>
  <conditionalFormatting sqref="S43:S59">
    <cfRule type="expression" dxfId="416" priority="323">
      <formula>#REF!="×"</formula>
    </cfRule>
  </conditionalFormatting>
  <conditionalFormatting sqref="O43:O59">
    <cfRule type="expression" dxfId="415" priority="325">
      <formula>#REF!="×"</formula>
    </cfRule>
  </conditionalFormatting>
  <conditionalFormatting sqref="P117:P118 P120:P121">
    <cfRule type="expression" dxfId="414" priority="326">
      <formula>#REF!="×"</formula>
    </cfRule>
  </conditionalFormatting>
  <conditionalFormatting sqref="H63:I64">
    <cfRule type="expression" dxfId="413" priority="282">
      <formula>#REF!="×"</formula>
    </cfRule>
  </conditionalFormatting>
  <conditionalFormatting sqref="H66:I67">
    <cfRule type="expression" dxfId="412" priority="281">
      <formula>#REF!="×"</formula>
    </cfRule>
  </conditionalFormatting>
  <conditionalFormatting sqref="H100:I101">
    <cfRule type="expression" dxfId="411" priority="280">
      <formula>#REF!="×"</formula>
    </cfRule>
  </conditionalFormatting>
  <conditionalFormatting sqref="H108:I109">
    <cfRule type="expression" dxfId="410" priority="279">
      <formula>#REF!="×"</formula>
    </cfRule>
  </conditionalFormatting>
  <conditionalFormatting sqref="H111:I112 H114:I114 I113">
    <cfRule type="expression" dxfId="409" priority="278">
      <formula>#REF!="×"</formula>
    </cfRule>
  </conditionalFormatting>
  <conditionalFormatting sqref="H116:I116">
    <cfRule type="expression" dxfId="408" priority="277">
      <formula>#REF!="×"</formula>
    </cfRule>
  </conditionalFormatting>
  <conditionalFormatting sqref="B103:B106">
    <cfRule type="expression" dxfId="407" priority="275">
      <formula>#REF!="×"</formula>
    </cfRule>
  </conditionalFormatting>
  <conditionalFormatting sqref="N103:O106 S103:S106">
    <cfRule type="expression" dxfId="406" priority="276">
      <formula>#REF!="×"</formula>
    </cfRule>
  </conditionalFormatting>
  <conditionalFormatting sqref="E103:F106">
    <cfRule type="expression" dxfId="405" priority="259">
      <formula>#REF!="×"</formula>
    </cfRule>
  </conditionalFormatting>
  <conditionalFormatting sqref="P103:P106">
    <cfRule type="expression" dxfId="404" priority="258">
      <formula>#REF!="×"</formula>
    </cfRule>
  </conditionalFormatting>
  <conditionalFormatting sqref="E117:F118">
    <cfRule type="expression" dxfId="403" priority="253">
      <formula>#REF!="×"</formula>
    </cfRule>
  </conditionalFormatting>
  <conditionalFormatting sqref="G75:G98">
    <cfRule type="expression" dxfId="402" priority="252">
      <formula>#REF!="×"</formula>
    </cfRule>
  </conditionalFormatting>
  <conditionalFormatting sqref="C74">
    <cfRule type="expression" dxfId="401" priority="251">
      <formula>#REF!="×"</formula>
    </cfRule>
  </conditionalFormatting>
  <conditionalFormatting sqref="C90:C91">
    <cfRule type="expression" dxfId="400" priority="250">
      <formula>#REF!="×"</formula>
    </cfRule>
  </conditionalFormatting>
  <conditionalFormatting sqref="C92:C94">
    <cfRule type="expression" dxfId="399" priority="249">
      <formula>#REF!="×"</formula>
    </cfRule>
  </conditionalFormatting>
  <conditionalFormatting sqref="S9:S38 C9:F38 H9:L9 H10:H38 N29:O29 N20:P28 N19:O19 N35:Q38 N33:O33 J35:K38 J30:J32 J34 K30:K34 J10:L12 J13:K29 N9:Q9 N10:P18 N30:P32 N34:P34 Q10:Q38 L13:L38">
    <cfRule type="expression" dxfId="398" priority="247">
      <formula>#REF!="×"</formula>
    </cfRule>
  </conditionalFormatting>
  <conditionalFormatting sqref="B9:B38">
    <cfRule type="expression" dxfId="397" priority="248">
      <formula>#REF!="×"</formula>
    </cfRule>
  </conditionalFormatting>
  <conditionalFormatting sqref="M9:M38 R9:R38 M40:M64 R40:R63">
    <cfRule type="cellIs" dxfId="396" priority="245" operator="equal">
      <formula>"Fail"</formula>
    </cfRule>
  </conditionalFormatting>
  <conditionalFormatting sqref="M9:M38 R9:R38 M40:M64 R40:R63">
    <cfRule type="cellIs" dxfId="395" priority="246" operator="equal">
      <formula>"Pass"</formula>
    </cfRule>
  </conditionalFormatting>
  <conditionalFormatting sqref="M9:M38 R9:R38 M40:M64 R40:R63">
    <cfRule type="cellIs" dxfId="394" priority="241" operator="equal">
      <formula>"Pending"</formula>
    </cfRule>
  </conditionalFormatting>
  <conditionalFormatting sqref="M9:M38 R9:R38 R40:R63">
    <cfRule type="cellIs" dxfId="393" priority="104" operator="equal">
      <formula>"Skip"</formula>
    </cfRule>
    <cfRule type="cellIs" dxfId="392" priority="242" operator="equal">
      <formula>"Tested Round 1"</formula>
    </cfRule>
  </conditionalFormatting>
  <conditionalFormatting sqref="H103:H106">
    <cfRule type="expression" dxfId="391" priority="239">
      <formula>#REF!="×"</formula>
    </cfRule>
  </conditionalFormatting>
  <conditionalFormatting sqref="H113">
    <cfRule type="expression" dxfId="390" priority="238">
      <formula>#REF!="×"</formula>
    </cfRule>
  </conditionalFormatting>
  <conditionalFormatting sqref="H117:H118">
    <cfRule type="expression" dxfId="389" priority="237">
      <formula>#REF!="×"</formula>
    </cfRule>
  </conditionalFormatting>
  <conditionalFormatting sqref="H120:H121">
    <cfRule type="expression" dxfId="388" priority="236">
      <formula>#REF!="×"</formula>
    </cfRule>
  </conditionalFormatting>
  <conditionalFormatting sqref="J100:J101">
    <cfRule type="expression" dxfId="387" priority="221">
      <formula>#REF!="×"</formula>
    </cfRule>
  </conditionalFormatting>
  <conditionalFormatting sqref="J103:J106">
    <cfRule type="expression" dxfId="386" priority="220">
      <formula>#REF!="×"</formula>
    </cfRule>
  </conditionalFormatting>
  <conditionalFormatting sqref="J108:J109">
    <cfRule type="expression" dxfId="385" priority="219">
      <formula>#REF!="×"</formula>
    </cfRule>
  </conditionalFormatting>
  <conditionalFormatting sqref="J111:J114">
    <cfRule type="expression" dxfId="384" priority="218">
      <formula>#REF!="×"</formula>
    </cfRule>
  </conditionalFormatting>
  <conditionalFormatting sqref="J116:J118">
    <cfRule type="expression" dxfId="383" priority="217">
      <formula>#REF!="×"</formula>
    </cfRule>
  </conditionalFormatting>
  <conditionalFormatting sqref="J120">
    <cfRule type="expression" dxfId="382" priority="216">
      <formula>#REF!="×"</formula>
    </cfRule>
  </conditionalFormatting>
  <conditionalFormatting sqref="I103:I106">
    <cfRule type="expression" dxfId="381" priority="215">
      <formula>#REF!="×"</formula>
    </cfRule>
  </conditionalFormatting>
  <conditionalFormatting sqref="I10:I38">
    <cfRule type="expression" dxfId="380" priority="213">
      <formula>#REF!="×"</formula>
    </cfRule>
  </conditionalFormatting>
  <conditionalFormatting sqref="M40:M64">
    <cfRule type="cellIs" dxfId="379" priority="210" operator="equal">
      <formula>"Skip"</formula>
    </cfRule>
  </conditionalFormatting>
  <conditionalFormatting sqref="M66:M98">
    <cfRule type="cellIs" dxfId="378" priority="207" operator="equal">
      <formula>"Fail"</formula>
    </cfRule>
  </conditionalFormatting>
  <conditionalFormatting sqref="M66:M98">
    <cfRule type="cellIs" dxfId="377" priority="208" operator="equal">
      <formula>"Pass"</formula>
    </cfRule>
  </conditionalFormatting>
  <conditionalFormatting sqref="M66:M98">
    <cfRule type="cellIs" dxfId="376" priority="205" operator="equal">
      <formula>"Pending"</formula>
    </cfRule>
  </conditionalFormatting>
  <conditionalFormatting sqref="M66:M98">
    <cfRule type="cellIs" dxfId="375" priority="206" operator="equal">
      <formula>"Skip"</formula>
    </cfRule>
  </conditionalFormatting>
  <conditionalFormatting sqref="M100:M101">
    <cfRule type="cellIs" dxfId="374" priority="203" operator="equal">
      <formula>"Fail"</formula>
    </cfRule>
  </conditionalFormatting>
  <conditionalFormatting sqref="M100:M101">
    <cfRule type="cellIs" dxfId="373" priority="204" operator="equal">
      <formula>"Pass"</formula>
    </cfRule>
  </conditionalFormatting>
  <conditionalFormatting sqref="M100:M101">
    <cfRule type="cellIs" dxfId="372" priority="201" operator="equal">
      <formula>"Pending"</formula>
    </cfRule>
  </conditionalFormatting>
  <conditionalFormatting sqref="M100:M101">
    <cfRule type="cellIs" dxfId="371" priority="202" operator="equal">
      <formula>"Skip"</formula>
    </cfRule>
  </conditionalFormatting>
  <conditionalFormatting sqref="M109">
    <cfRule type="cellIs" dxfId="370" priority="195" operator="equal">
      <formula>"Fail"</formula>
    </cfRule>
  </conditionalFormatting>
  <conditionalFormatting sqref="M109">
    <cfRule type="cellIs" dxfId="369" priority="196" operator="equal">
      <formula>"Pass"</formula>
    </cfRule>
  </conditionalFormatting>
  <conditionalFormatting sqref="M109">
    <cfRule type="cellIs" dxfId="368" priority="193" operator="equal">
      <formula>"Pending"</formula>
    </cfRule>
  </conditionalFormatting>
  <conditionalFormatting sqref="M109">
    <cfRule type="cellIs" dxfId="367" priority="194" operator="equal">
      <formula>"Skip"</formula>
    </cfRule>
  </conditionalFormatting>
  <conditionalFormatting sqref="M111:M114">
    <cfRule type="cellIs" dxfId="366" priority="191" operator="equal">
      <formula>"Fail"</formula>
    </cfRule>
  </conditionalFormatting>
  <conditionalFormatting sqref="M111:M114">
    <cfRule type="cellIs" dxfId="365" priority="192" operator="equal">
      <formula>"Pass"</formula>
    </cfRule>
  </conditionalFormatting>
  <conditionalFormatting sqref="M111:M114">
    <cfRule type="cellIs" dxfId="364" priority="189" operator="equal">
      <formula>"Pending"</formula>
    </cfRule>
  </conditionalFormatting>
  <conditionalFormatting sqref="M111:M114">
    <cfRule type="cellIs" dxfId="363" priority="190" operator="equal">
      <formula>"Skip"</formula>
    </cfRule>
  </conditionalFormatting>
  <conditionalFormatting sqref="M121">
    <cfRule type="cellIs" dxfId="362" priority="183" operator="equal">
      <formula>"Fail"</formula>
    </cfRule>
  </conditionalFormatting>
  <conditionalFormatting sqref="M121">
    <cfRule type="cellIs" dxfId="361" priority="184" operator="equal">
      <formula>"Pass"</formula>
    </cfRule>
  </conditionalFormatting>
  <conditionalFormatting sqref="M121">
    <cfRule type="cellIs" dxfId="360" priority="181" operator="equal">
      <formula>"Pending"</formula>
    </cfRule>
  </conditionalFormatting>
  <conditionalFormatting sqref="M121">
    <cfRule type="cellIs" dxfId="359" priority="182" operator="equal">
      <formula>"Skip"</formula>
    </cfRule>
  </conditionalFormatting>
  <conditionalFormatting sqref="R121">
    <cfRule type="cellIs" dxfId="358" priority="179" operator="equal">
      <formula>"Fail"</formula>
    </cfRule>
  </conditionalFormatting>
  <conditionalFormatting sqref="R121">
    <cfRule type="cellIs" dxfId="357" priority="180" operator="equal">
      <formula>"Pass"</formula>
    </cfRule>
  </conditionalFormatting>
  <conditionalFormatting sqref="R121">
    <cfRule type="cellIs" dxfId="356" priority="177" operator="equal">
      <formula>"Pending"</formula>
    </cfRule>
  </conditionalFormatting>
  <conditionalFormatting sqref="R121">
    <cfRule type="cellIs" dxfId="355" priority="178" operator="equal">
      <formula>"Skip"</formula>
    </cfRule>
  </conditionalFormatting>
  <conditionalFormatting sqref="R112">
    <cfRule type="cellIs" dxfId="354" priority="171" operator="equal">
      <formula>"Fail"</formula>
    </cfRule>
  </conditionalFormatting>
  <conditionalFormatting sqref="R112">
    <cfRule type="cellIs" dxfId="353" priority="172" operator="equal">
      <formula>"Pass"</formula>
    </cfRule>
  </conditionalFormatting>
  <conditionalFormatting sqref="R112">
    <cfRule type="cellIs" dxfId="352" priority="169" operator="equal">
      <formula>"Pending"</formula>
    </cfRule>
  </conditionalFormatting>
  <conditionalFormatting sqref="R112">
    <cfRule type="cellIs" dxfId="351" priority="170" operator="equal">
      <formula>"Skip"</formula>
    </cfRule>
  </conditionalFormatting>
  <conditionalFormatting sqref="R109">
    <cfRule type="cellIs" dxfId="350" priority="167" operator="equal">
      <formula>"Fail"</formula>
    </cfRule>
  </conditionalFormatting>
  <conditionalFormatting sqref="R109">
    <cfRule type="cellIs" dxfId="349" priority="168" operator="equal">
      <formula>"Pass"</formula>
    </cfRule>
  </conditionalFormatting>
  <conditionalFormatting sqref="R109">
    <cfRule type="cellIs" dxfId="348" priority="165" operator="equal">
      <formula>"Pending"</formula>
    </cfRule>
  </conditionalFormatting>
  <conditionalFormatting sqref="R109">
    <cfRule type="cellIs" dxfId="347" priority="166" operator="equal">
      <formula>"Skip"</formula>
    </cfRule>
  </conditionalFormatting>
  <conditionalFormatting sqref="R67:R69 R72:R73 R78:R79 R81 R87 R90:R98">
    <cfRule type="cellIs" dxfId="346" priority="155" operator="equal">
      <formula>"Fail"</formula>
    </cfRule>
  </conditionalFormatting>
  <conditionalFormatting sqref="R67:R69 R72:R73 R78:R79 R81 R87 R90:R98">
    <cfRule type="cellIs" dxfId="345" priority="156" operator="equal">
      <formula>"Pass"</formula>
    </cfRule>
  </conditionalFormatting>
  <conditionalFormatting sqref="R67:R69 R72:R73 R78:R79 R81 R87 R90:R98">
    <cfRule type="cellIs" dxfId="344" priority="153" operator="equal">
      <formula>"Pending"</formula>
    </cfRule>
  </conditionalFormatting>
  <conditionalFormatting sqref="R67:R69 R72:R73 R78:R79 R81 R87 R90:R98">
    <cfRule type="cellIs" dxfId="343" priority="154" operator="equal">
      <formula>"Skip"</formula>
    </cfRule>
  </conditionalFormatting>
  <conditionalFormatting sqref="R64">
    <cfRule type="cellIs" dxfId="342" priority="151" operator="equal">
      <formula>"Fail"</formula>
    </cfRule>
  </conditionalFormatting>
  <conditionalFormatting sqref="R64">
    <cfRule type="cellIs" dxfId="341" priority="152" operator="equal">
      <formula>"Pass"</formula>
    </cfRule>
  </conditionalFormatting>
  <conditionalFormatting sqref="R64">
    <cfRule type="cellIs" dxfId="340" priority="149" operator="equal">
      <formula>"Pending"</formula>
    </cfRule>
  </conditionalFormatting>
  <conditionalFormatting sqref="R64">
    <cfRule type="cellIs" dxfId="339" priority="150" operator="equal">
      <formula>"Skip"</formula>
    </cfRule>
  </conditionalFormatting>
  <conditionalFormatting sqref="P29">
    <cfRule type="expression" dxfId="338" priority="148">
      <formula>#REF!="×"</formula>
    </cfRule>
  </conditionalFormatting>
  <conditionalFormatting sqref="P19">
    <cfRule type="expression" dxfId="337" priority="147">
      <formula>#REF!="×"</formula>
    </cfRule>
  </conditionalFormatting>
  <conditionalFormatting sqref="P33">
    <cfRule type="expression" dxfId="336" priority="146">
      <formula>#REF!="×"</formula>
    </cfRule>
  </conditionalFormatting>
  <conditionalFormatting sqref="P64">
    <cfRule type="expression" dxfId="335" priority="145">
      <formula>#REF!="×"</formula>
    </cfRule>
  </conditionalFormatting>
  <conditionalFormatting sqref="M103:M106">
    <cfRule type="cellIs" dxfId="334" priority="143" operator="equal">
      <formula>"Fail"</formula>
    </cfRule>
  </conditionalFormatting>
  <conditionalFormatting sqref="M103:M106">
    <cfRule type="cellIs" dxfId="333" priority="144" operator="equal">
      <formula>"Pass"</formula>
    </cfRule>
  </conditionalFormatting>
  <conditionalFormatting sqref="M103:M106">
    <cfRule type="cellIs" dxfId="332" priority="141" operator="equal">
      <formula>"Pending"</formula>
    </cfRule>
  </conditionalFormatting>
  <conditionalFormatting sqref="M103:M106">
    <cfRule type="cellIs" dxfId="331" priority="142" operator="equal">
      <formula>"Skip"</formula>
    </cfRule>
  </conditionalFormatting>
  <conditionalFormatting sqref="M108">
    <cfRule type="cellIs" dxfId="330" priority="139" operator="equal">
      <formula>"Fail"</formula>
    </cfRule>
  </conditionalFormatting>
  <conditionalFormatting sqref="M108">
    <cfRule type="cellIs" dxfId="329" priority="140" operator="equal">
      <formula>"Pass"</formula>
    </cfRule>
  </conditionalFormatting>
  <conditionalFormatting sqref="M108">
    <cfRule type="cellIs" dxfId="328" priority="137" operator="equal">
      <formula>"Pending"</formula>
    </cfRule>
  </conditionalFormatting>
  <conditionalFormatting sqref="M108">
    <cfRule type="cellIs" dxfId="327" priority="138" operator="equal">
      <formula>"Skip"</formula>
    </cfRule>
  </conditionalFormatting>
  <conditionalFormatting sqref="M116:M118">
    <cfRule type="cellIs" dxfId="326" priority="135" operator="equal">
      <formula>"Fail"</formula>
    </cfRule>
  </conditionalFormatting>
  <conditionalFormatting sqref="M116:M118">
    <cfRule type="cellIs" dxfId="325" priority="136" operator="equal">
      <formula>"Pass"</formula>
    </cfRule>
  </conditionalFormatting>
  <conditionalFormatting sqref="M116:M118">
    <cfRule type="cellIs" dxfId="324" priority="133" operator="equal">
      <formula>"Pending"</formula>
    </cfRule>
  </conditionalFormatting>
  <conditionalFormatting sqref="M116:M118">
    <cfRule type="cellIs" dxfId="323" priority="134" operator="equal">
      <formula>"Skip"</formula>
    </cfRule>
  </conditionalFormatting>
  <conditionalFormatting sqref="M120">
    <cfRule type="cellIs" dxfId="322" priority="131" operator="equal">
      <formula>"Fail"</formula>
    </cfRule>
  </conditionalFormatting>
  <conditionalFormatting sqref="M120">
    <cfRule type="cellIs" dxfId="321" priority="132" operator="equal">
      <formula>"Pass"</formula>
    </cfRule>
  </conditionalFormatting>
  <conditionalFormatting sqref="M120">
    <cfRule type="cellIs" dxfId="320" priority="129" operator="equal">
      <formula>"Pending"</formula>
    </cfRule>
  </conditionalFormatting>
  <conditionalFormatting sqref="M120">
    <cfRule type="cellIs" dxfId="319" priority="130" operator="equal">
      <formula>"Skip"</formula>
    </cfRule>
  </conditionalFormatting>
  <conditionalFormatting sqref="I117:I118">
    <cfRule type="expression" dxfId="318" priority="128">
      <formula>#REF!="×"</formula>
    </cfRule>
  </conditionalFormatting>
  <conditionalFormatting sqref="J121">
    <cfRule type="expression" dxfId="317" priority="126">
      <formula>#REF!="×"</formula>
    </cfRule>
  </conditionalFormatting>
  <conditionalFormatting sqref="I120:I121">
    <cfRule type="expression" dxfId="316" priority="125">
      <formula>#REF!="×"</formula>
    </cfRule>
  </conditionalFormatting>
  <conditionalFormatting sqref="K66:K98">
    <cfRule type="expression" dxfId="315" priority="123">
      <formula>#REF!="×"</formula>
    </cfRule>
  </conditionalFormatting>
  <conditionalFormatting sqref="K103:K106">
    <cfRule type="expression" dxfId="314" priority="122">
      <formula>#REF!="×"</formula>
    </cfRule>
  </conditionalFormatting>
  <conditionalFormatting sqref="K120:K121">
    <cfRule type="expression" dxfId="313" priority="121">
      <formula>#REF!="×"</formula>
    </cfRule>
  </conditionalFormatting>
  <conditionalFormatting sqref="L66:L98">
    <cfRule type="expression" dxfId="312" priority="119">
      <formula>#REF!="×"</formula>
    </cfRule>
  </conditionalFormatting>
  <conditionalFormatting sqref="L100:L101">
    <cfRule type="expression" dxfId="311" priority="118">
      <formula>#REF!="×"</formula>
    </cfRule>
  </conditionalFormatting>
  <conditionalFormatting sqref="L108:L109">
    <cfRule type="expression" dxfId="310" priority="116">
      <formula>#REF!="×"</formula>
    </cfRule>
  </conditionalFormatting>
  <conditionalFormatting sqref="L112:L114">
    <cfRule type="expression" dxfId="309" priority="115">
      <formula>#REF!="×"</formula>
    </cfRule>
  </conditionalFormatting>
  <conditionalFormatting sqref="L116:L118">
    <cfRule type="expression" dxfId="308" priority="114">
      <formula>#REF!="×"</formula>
    </cfRule>
  </conditionalFormatting>
  <conditionalFormatting sqref="L120:L121">
    <cfRule type="expression" dxfId="307" priority="113">
      <formula>#REF!="×"</formula>
    </cfRule>
  </conditionalFormatting>
  <conditionalFormatting sqref="Q66:Q98">
    <cfRule type="expression" dxfId="306" priority="111">
      <formula>#REF!="×"</formula>
    </cfRule>
  </conditionalFormatting>
  <conditionalFormatting sqref="Q100:Q101">
    <cfRule type="expression" dxfId="305" priority="110">
      <formula>#REF!="×"</formula>
    </cfRule>
  </conditionalFormatting>
  <conditionalFormatting sqref="Q103:Q106">
    <cfRule type="expression" dxfId="304" priority="109">
      <formula>#REF!="×"</formula>
    </cfRule>
  </conditionalFormatting>
  <conditionalFormatting sqref="Q108:Q109">
    <cfRule type="expression" dxfId="303" priority="108">
      <formula>#REF!="×"</formula>
    </cfRule>
  </conditionalFormatting>
  <conditionalFormatting sqref="Q111:Q114">
    <cfRule type="expression" dxfId="302" priority="107">
      <formula>#REF!="×"</formula>
    </cfRule>
  </conditionalFormatting>
  <conditionalFormatting sqref="Q116:Q118">
    <cfRule type="expression" dxfId="301" priority="106">
      <formula>#REF!="×"</formula>
    </cfRule>
  </conditionalFormatting>
  <conditionalFormatting sqref="Q120:Q121">
    <cfRule type="expression" dxfId="300" priority="105">
      <formula>#REF!="×"</formula>
    </cfRule>
  </conditionalFormatting>
  <conditionalFormatting sqref="R66">
    <cfRule type="cellIs" dxfId="299" priority="97" operator="equal">
      <formula>"Fail"</formula>
    </cfRule>
  </conditionalFormatting>
  <conditionalFormatting sqref="R66">
    <cfRule type="cellIs" dxfId="298" priority="98" operator="equal">
      <formula>"Pass"</formula>
    </cfRule>
  </conditionalFormatting>
  <conditionalFormatting sqref="R66">
    <cfRule type="cellIs" dxfId="297" priority="95" operator="equal">
      <formula>"Pending"</formula>
    </cfRule>
  </conditionalFormatting>
  <conditionalFormatting sqref="R66">
    <cfRule type="cellIs" dxfId="296" priority="94" operator="equal">
      <formula>"Skip"</formula>
    </cfRule>
    <cfRule type="cellIs" dxfId="295" priority="96" operator="equal">
      <formula>"Tested Round 1"</formula>
    </cfRule>
  </conditionalFormatting>
  <conditionalFormatting sqref="R70:R71">
    <cfRule type="cellIs" dxfId="294" priority="92" operator="equal">
      <formula>"Fail"</formula>
    </cfRule>
  </conditionalFormatting>
  <conditionalFormatting sqref="R70:R71">
    <cfRule type="cellIs" dxfId="293" priority="93" operator="equal">
      <formula>"Pass"</formula>
    </cfRule>
  </conditionalFormatting>
  <conditionalFormatting sqref="R70:R71">
    <cfRule type="cellIs" dxfId="292" priority="90" operator="equal">
      <formula>"Pending"</formula>
    </cfRule>
  </conditionalFormatting>
  <conditionalFormatting sqref="R70:R71">
    <cfRule type="cellIs" dxfId="291" priority="89" operator="equal">
      <formula>"Skip"</formula>
    </cfRule>
    <cfRule type="cellIs" dxfId="290" priority="91" operator="equal">
      <formula>"Tested Round 1"</formula>
    </cfRule>
  </conditionalFormatting>
  <conditionalFormatting sqref="R74:R77">
    <cfRule type="cellIs" dxfId="289" priority="87" operator="equal">
      <formula>"Fail"</formula>
    </cfRule>
  </conditionalFormatting>
  <conditionalFormatting sqref="R74:R77">
    <cfRule type="cellIs" dxfId="288" priority="88" operator="equal">
      <formula>"Pass"</formula>
    </cfRule>
  </conditionalFormatting>
  <conditionalFormatting sqref="R74:R77">
    <cfRule type="cellIs" dxfId="287" priority="85" operator="equal">
      <formula>"Pending"</formula>
    </cfRule>
  </conditionalFormatting>
  <conditionalFormatting sqref="R74:R77">
    <cfRule type="cellIs" dxfId="286" priority="84" operator="equal">
      <formula>"Skip"</formula>
    </cfRule>
    <cfRule type="cellIs" dxfId="285" priority="86" operator="equal">
      <formula>"Tested Round 1"</formula>
    </cfRule>
  </conditionalFormatting>
  <conditionalFormatting sqref="R80">
    <cfRule type="cellIs" dxfId="284" priority="82" operator="equal">
      <formula>"Fail"</formula>
    </cfRule>
  </conditionalFormatting>
  <conditionalFormatting sqref="R80">
    <cfRule type="cellIs" dxfId="283" priority="83" operator="equal">
      <formula>"Pass"</formula>
    </cfRule>
  </conditionalFormatting>
  <conditionalFormatting sqref="R80">
    <cfRule type="cellIs" dxfId="282" priority="80" operator="equal">
      <formula>"Pending"</formula>
    </cfRule>
  </conditionalFormatting>
  <conditionalFormatting sqref="R80">
    <cfRule type="cellIs" dxfId="281" priority="79" operator="equal">
      <formula>"Skip"</formula>
    </cfRule>
    <cfRule type="cellIs" dxfId="280" priority="81" operator="equal">
      <formula>"Tested Round 1"</formula>
    </cfRule>
  </conditionalFormatting>
  <conditionalFormatting sqref="R82:R86">
    <cfRule type="cellIs" dxfId="279" priority="77" operator="equal">
      <formula>"Fail"</formula>
    </cfRule>
  </conditionalFormatting>
  <conditionalFormatting sqref="R82:R86">
    <cfRule type="cellIs" dxfId="278" priority="78" operator="equal">
      <formula>"Pass"</formula>
    </cfRule>
  </conditionalFormatting>
  <conditionalFormatting sqref="R82:R86">
    <cfRule type="cellIs" dxfId="277" priority="75" operator="equal">
      <formula>"Pending"</formula>
    </cfRule>
  </conditionalFormatting>
  <conditionalFormatting sqref="R82:R86">
    <cfRule type="cellIs" dxfId="276" priority="74" operator="equal">
      <formula>"Skip"</formula>
    </cfRule>
    <cfRule type="cellIs" dxfId="275" priority="76" operator="equal">
      <formula>"Tested Round 1"</formula>
    </cfRule>
  </conditionalFormatting>
  <conditionalFormatting sqref="R88:R89">
    <cfRule type="cellIs" dxfId="274" priority="72" operator="equal">
      <formula>"Fail"</formula>
    </cfRule>
  </conditionalFormatting>
  <conditionalFormatting sqref="R88:R89">
    <cfRule type="cellIs" dxfId="273" priority="73" operator="equal">
      <formula>"Pass"</formula>
    </cfRule>
  </conditionalFormatting>
  <conditionalFormatting sqref="R88:R89">
    <cfRule type="cellIs" dxfId="272" priority="70" operator="equal">
      <formula>"Pending"</formula>
    </cfRule>
  </conditionalFormatting>
  <conditionalFormatting sqref="R88:R89">
    <cfRule type="cellIs" dxfId="271" priority="69" operator="equal">
      <formula>"Skip"</formula>
    </cfRule>
    <cfRule type="cellIs" dxfId="270" priority="71" operator="equal">
      <formula>"Tested Round 1"</formula>
    </cfRule>
  </conditionalFormatting>
  <conditionalFormatting sqref="R100:R101">
    <cfRule type="cellIs" dxfId="269" priority="67" operator="equal">
      <formula>"Fail"</formula>
    </cfRule>
  </conditionalFormatting>
  <conditionalFormatting sqref="R100:R101">
    <cfRule type="cellIs" dxfId="268" priority="68" operator="equal">
      <formula>"Pass"</formula>
    </cfRule>
  </conditionalFormatting>
  <conditionalFormatting sqref="R100:R101">
    <cfRule type="cellIs" dxfId="267" priority="65" operator="equal">
      <formula>"Pending"</formula>
    </cfRule>
  </conditionalFormatting>
  <conditionalFormatting sqref="R100:R101">
    <cfRule type="cellIs" dxfId="266" priority="64" operator="equal">
      <formula>"Skip"</formula>
    </cfRule>
    <cfRule type="cellIs" dxfId="265" priority="66" operator="equal">
      <formula>"Tested Round 1"</formula>
    </cfRule>
  </conditionalFormatting>
  <conditionalFormatting sqref="R103:R106">
    <cfRule type="cellIs" dxfId="264" priority="62" operator="equal">
      <formula>"Fail"</formula>
    </cfRule>
  </conditionalFormatting>
  <conditionalFormatting sqref="R103:R106">
    <cfRule type="cellIs" dxfId="263" priority="63" operator="equal">
      <formula>"Pass"</formula>
    </cfRule>
  </conditionalFormatting>
  <conditionalFormatting sqref="R103:R106">
    <cfRule type="cellIs" dxfId="262" priority="60" operator="equal">
      <formula>"Pending"</formula>
    </cfRule>
  </conditionalFormatting>
  <conditionalFormatting sqref="R103:R106">
    <cfRule type="cellIs" dxfId="261" priority="59" operator="equal">
      <formula>"Skip"</formula>
    </cfRule>
    <cfRule type="cellIs" dxfId="260" priority="61" operator="equal">
      <formula>"Tested Round 1"</formula>
    </cfRule>
  </conditionalFormatting>
  <conditionalFormatting sqref="R108">
    <cfRule type="cellIs" dxfId="259" priority="57" operator="equal">
      <formula>"Fail"</formula>
    </cfRule>
  </conditionalFormatting>
  <conditionalFormatting sqref="R108">
    <cfRule type="cellIs" dxfId="258" priority="58" operator="equal">
      <formula>"Pass"</formula>
    </cfRule>
  </conditionalFormatting>
  <conditionalFormatting sqref="R108">
    <cfRule type="cellIs" dxfId="257" priority="55" operator="equal">
      <formula>"Pending"</formula>
    </cfRule>
  </conditionalFormatting>
  <conditionalFormatting sqref="R108">
    <cfRule type="cellIs" dxfId="256" priority="54" operator="equal">
      <formula>"Skip"</formula>
    </cfRule>
    <cfRule type="cellIs" dxfId="255" priority="56" operator="equal">
      <formula>"Tested Round 1"</formula>
    </cfRule>
  </conditionalFormatting>
  <conditionalFormatting sqref="R111">
    <cfRule type="cellIs" dxfId="254" priority="52" operator="equal">
      <formula>"Fail"</formula>
    </cfRule>
  </conditionalFormatting>
  <conditionalFormatting sqref="R111">
    <cfRule type="cellIs" dxfId="253" priority="53" operator="equal">
      <formula>"Pass"</formula>
    </cfRule>
  </conditionalFormatting>
  <conditionalFormatting sqref="R111">
    <cfRule type="cellIs" dxfId="252" priority="50" operator="equal">
      <formula>"Pending"</formula>
    </cfRule>
  </conditionalFormatting>
  <conditionalFormatting sqref="R111">
    <cfRule type="cellIs" dxfId="251" priority="49" operator="equal">
      <formula>"Skip"</formula>
    </cfRule>
    <cfRule type="cellIs" dxfId="250" priority="51" operator="equal">
      <formula>"Tested Round 1"</formula>
    </cfRule>
  </conditionalFormatting>
  <conditionalFormatting sqref="R113:R114">
    <cfRule type="cellIs" dxfId="249" priority="47" operator="equal">
      <formula>"Fail"</formula>
    </cfRule>
  </conditionalFormatting>
  <conditionalFormatting sqref="R113:R114">
    <cfRule type="cellIs" dxfId="248" priority="48" operator="equal">
      <formula>"Pass"</formula>
    </cfRule>
  </conditionalFormatting>
  <conditionalFormatting sqref="R113:R114">
    <cfRule type="cellIs" dxfId="247" priority="45" operator="equal">
      <formula>"Pending"</formula>
    </cfRule>
  </conditionalFormatting>
  <conditionalFormatting sqref="R113:R114">
    <cfRule type="cellIs" dxfId="246" priority="44" operator="equal">
      <formula>"Skip"</formula>
    </cfRule>
    <cfRule type="cellIs" dxfId="245" priority="46" operator="equal">
      <formula>"Tested Round 1"</formula>
    </cfRule>
  </conditionalFormatting>
  <conditionalFormatting sqref="R116:R118">
    <cfRule type="cellIs" dxfId="244" priority="42" operator="equal">
      <formula>"Fail"</formula>
    </cfRule>
  </conditionalFormatting>
  <conditionalFormatting sqref="R116:R118">
    <cfRule type="cellIs" dxfId="243" priority="43" operator="equal">
      <formula>"Pass"</formula>
    </cfRule>
  </conditionalFormatting>
  <conditionalFormatting sqref="R116:R118">
    <cfRule type="cellIs" dxfId="242" priority="40" operator="equal">
      <formula>"Pending"</formula>
    </cfRule>
  </conditionalFormatting>
  <conditionalFormatting sqref="R116:R118">
    <cfRule type="cellIs" dxfId="241" priority="39" operator="equal">
      <formula>"Skip"</formula>
    </cfRule>
    <cfRule type="cellIs" dxfId="240" priority="41" operator="equal">
      <formula>"Tested Round 1"</formula>
    </cfRule>
  </conditionalFormatting>
  <conditionalFormatting sqref="R120">
    <cfRule type="cellIs" dxfId="239" priority="37" operator="equal">
      <formula>"Fail"</formula>
    </cfRule>
  </conditionalFormatting>
  <conditionalFormatting sqref="R120">
    <cfRule type="cellIs" dxfId="238" priority="38" operator="equal">
      <formula>"Pass"</formula>
    </cfRule>
  </conditionalFormatting>
  <conditionalFormatting sqref="R120">
    <cfRule type="cellIs" dxfId="237" priority="35" operator="equal">
      <formula>"Pending"</formula>
    </cfRule>
  </conditionalFormatting>
  <conditionalFormatting sqref="R120">
    <cfRule type="cellIs" dxfId="236" priority="34" operator="equal">
      <formula>"Skip"</formula>
    </cfRule>
    <cfRule type="cellIs" dxfId="235" priority="36" operator="equal">
      <formula>"Tested Round 1"</formula>
    </cfRule>
  </conditionalFormatting>
  <conditionalFormatting sqref="L103:L106">
    <cfRule type="expression" dxfId="234" priority="33">
      <formula>#REF!="×"</formula>
    </cfRule>
  </conditionalFormatting>
  <conditionalFormatting sqref="L111">
    <cfRule type="expression" dxfId="233" priority="32">
      <formula>#REF!="×"</formula>
    </cfRule>
  </conditionalFormatting>
  <conditionalFormatting sqref="S123:S127 N123:N127">
    <cfRule type="expression" dxfId="232" priority="29">
      <formula>#REF!="×"</formula>
    </cfRule>
  </conditionalFormatting>
  <conditionalFormatting sqref="B123:B127">
    <cfRule type="expression" dxfId="231" priority="30">
      <formula>#REF!="×"</formula>
    </cfRule>
  </conditionalFormatting>
  <conditionalFormatting sqref="E123:F125">
    <cfRule type="expression" dxfId="230" priority="31">
      <formula>#REF!="×"</formula>
    </cfRule>
  </conditionalFormatting>
  <conditionalFormatting sqref="P123:P127">
    <cfRule type="expression" dxfId="229" priority="28">
      <formula>#REF!="×"</formula>
    </cfRule>
  </conditionalFormatting>
  <conditionalFormatting sqref="H123:H127">
    <cfRule type="expression" dxfId="228" priority="27">
      <formula>#REF!="×"</formula>
    </cfRule>
  </conditionalFormatting>
  <conditionalFormatting sqref="J123:J124">
    <cfRule type="expression" dxfId="227" priority="26">
      <formula>#REF!="×"</formula>
    </cfRule>
  </conditionalFormatting>
  <conditionalFormatting sqref="R125:R127">
    <cfRule type="cellIs" dxfId="226" priority="20" operator="equal">
      <formula>"Fail"</formula>
    </cfRule>
  </conditionalFormatting>
  <conditionalFormatting sqref="R125:R127">
    <cfRule type="cellIs" dxfId="225" priority="21" operator="equal">
      <formula>"Pass"</formula>
    </cfRule>
  </conditionalFormatting>
  <conditionalFormatting sqref="R125:R127">
    <cfRule type="cellIs" dxfId="224" priority="18" operator="equal">
      <formula>"Pending"</formula>
    </cfRule>
  </conditionalFormatting>
  <conditionalFormatting sqref="R125:R127">
    <cfRule type="cellIs" dxfId="223" priority="19" operator="equal">
      <formula>"Skip"</formula>
    </cfRule>
  </conditionalFormatting>
  <conditionalFormatting sqref="M123:M127">
    <cfRule type="cellIs" dxfId="222" priority="16" operator="equal">
      <formula>"Fail"</formula>
    </cfRule>
  </conditionalFormatting>
  <conditionalFormatting sqref="M123:M127">
    <cfRule type="cellIs" dxfId="221" priority="17" operator="equal">
      <formula>"Pass"</formula>
    </cfRule>
  </conditionalFormatting>
  <conditionalFormatting sqref="M123:M127">
    <cfRule type="cellIs" dxfId="220" priority="14" operator="equal">
      <formula>"Pending"</formula>
    </cfRule>
  </conditionalFormatting>
  <conditionalFormatting sqref="M123:M127">
    <cfRule type="cellIs" dxfId="219" priority="15" operator="equal">
      <formula>"Skip"</formula>
    </cfRule>
  </conditionalFormatting>
  <conditionalFormatting sqref="J126:J127">
    <cfRule type="expression" dxfId="218" priority="13">
      <formula>#REF!="×"</formula>
    </cfRule>
  </conditionalFormatting>
  <conditionalFormatting sqref="I123:I127">
    <cfRule type="expression" dxfId="217" priority="12">
      <formula>#REF!="×"</formula>
    </cfRule>
  </conditionalFormatting>
  <conditionalFormatting sqref="L123:L127">
    <cfRule type="expression" dxfId="216" priority="10">
      <formula>#REF!="×"</formula>
    </cfRule>
  </conditionalFormatting>
  <conditionalFormatting sqref="Q123:Q127">
    <cfRule type="expression" dxfId="215" priority="9">
      <formula>#REF!="×"</formula>
    </cfRule>
  </conditionalFormatting>
  <conditionalFormatting sqref="R123:R124">
    <cfRule type="cellIs" dxfId="214" priority="7" operator="equal">
      <formula>"Fail"</formula>
    </cfRule>
  </conditionalFormatting>
  <conditionalFormatting sqref="R123:R124">
    <cfRule type="cellIs" dxfId="213" priority="8" operator="equal">
      <formula>"Pass"</formula>
    </cfRule>
  </conditionalFormatting>
  <conditionalFormatting sqref="R123:R124">
    <cfRule type="cellIs" dxfId="212" priority="5" operator="equal">
      <formula>"Pending"</formula>
    </cfRule>
  </conditionalFormatting>
  <conditionalFormatting sqref="R123:R124">
    <cfRule type="cellIs" dxfId="211" priority="4" operator="equal">
      <formula>"Skip"</formula>
    </cfRule>
    <cfRule type="cellIs" dxfId="210" priority="6" operator="equal">
      <formula>"Tested Round 1"</formula>
    </cfRule>
  </conditionalFormatting>
  <conditionalFormatting sqref="E126:F126">
    <cfRule type="expression" dxfId="209" priority="3">
      <formula>#REF!="×"</formula>
    </cfRule>
  </conditionalFormatting>
  <conditionalFormatting sqref="E127:F127">
    <cfRule type="expression" dxfId="208" priority="2">
      <formula>#REF!="×"</formula>
    </cfRule>
  </conditionalFormatting>
  <conditionalFormatting sqref="K123:K127">
    <cfRule type="expression" dxfId="207" priority="1">
      <formula>#REF!="×"</formula>
    </cfRule>
  </conditionalFormatting>
  <dataValidations count="4">
    <dataValidation type="list" allowBlank="1" showErrorMessage="1" sqref="M120:M121 R35:R38 M9:M38 M100:M101 R64 M103:M106 M108:M109 M111:M114 M116:M118 R78:R79 R112 R109 R81 R87 R90:R98 M66:M98 R13:R14 R19:R27 R29 R33 R67:R69 R72:R73 R121 M40:M64 R125:R127 M123:M127" xr:uid="{5B39B9FE-8969-4FB9-A695-7FADA2AA48B2}">
      <formula1>"Pass,Fail,Skip,Pending"</formula1>
    </dataValidation>
    <dataValidation type="list" allowBlank="1" showInputMessage="1" showErrorMessage="1" sqref="L9 Q9:Q38 Q66:Q98 Q100:Q101 Q103:Q106 Q108:Q109 Q111:Q114 Q116:Q118 Q120:Q121 Q40:Q64 Q123:Q127" xr:uid="{C4C53AC5-FD9D-45AE-937E-24D2D89EE310}">
      <formula1>"Critical,High,Medium,Low"</formula1>
    </dataValidation>
    <dataValidation type="list" showInputMessage="1" showErrorMessage="1" sqref="L116:L118 L10:L38 L40:L64 L66:L98 L100:L101 L103:L106 L108:L109 L111:L114 L120:L121 L123:L127" xr:uid="{081F3C7C-0E6A-441E-A5F8-C8D5049D433E}">
      <formula1>"Critical,High,Medium,Low"</formula1>
    </dataValidation>
    <dataValidation type="list" allowBlank="1" showErrorMessage="1" sqref="R120 R15:R18 R28 R30:R32 R34 R66 R70:R71 R74:R77 R80 R82:R86 R88:R89 R100:R101 R103:R106 R108 R111 R113:R114 R116:R118 R9:R12 R40:R63 R123:R124" xr:uid="{4D78390E-94D8-4A9D-ADC4-23909A313BAA}">
      <formula1>"Pass,Fail,Skip,Pending,Tested Round 1"</formula1>
    </dataValidation>
  </dataValidations>
  <hyperlinks>
    <hyperlink ref="F43" r:id="rId1" display="https://agentvista.ai/agent-space" xr:uid="{4F7A3ADF-D86C-4603-A4BD-D7F190E1B429}"/>
    <hyperlink ref="F63" r:id="rId2" display="https://agentvista.ai/agent-space" xr:uid="{D0CF20C9-DC05-48EA-9B07-4EC3CA9B112D}"/>
    <hyperlink ref="F64" r:id="rId3" display="https://agentvista.ai/agent-space" xr:uid="{BFFDA18C-D176-47A4-BB9E-F890F79AF1B4}"/>
    <hyperlink ref="F100" r:id="rId4" display="https://agentvista.ai/agent-space" xr:uid="{206EB3D2-8831-45D2-B3FB-5110665C5253}"/>
    <hyperlink ref="F101" r:id="rId5" display="https://agentvista.ai/agent-space" xr:uid="{CFC217D3-F00F-402E-9B87-7EEF7D8605D4}"/>
    <hyperlink ref="F108" r:id="rId6" display="https://agentvista.ai/agent-space" xr:uid="{E75A6856-2D5F-4835-BC7D-6D4C593B9E76}"/>
    <hyperlink ref="F40" r:id="rId7" display="https://agentvista.ai/agent-space" xr:uid="{AE601DF5-EC45-41B5-A316-88D2DDFB212E}"/>
    <hyperlink ref="F41" r:id="rId8" display="https://agentvista.ai/agent-space" xr:uid="{68B34408-15B9-4A75-8CFC-2014C0498E6C}"/>
    <hyperlink ref="F67" r:id="rId9" display="https://agentvista.ai/agent-space" xr:uid="{121F541F-6424-441F-A7BF-BA30CCDEAEBE}"/>
    <hyperlink ref="F68" r:id="rId10" display="https://agentvista.ai/agent-space" xr:uid="{0DAC093F-0562-4FF0-B4E5-57B628C822DA}"/>
    <hyperlink ref="F69:F73" r:id="rId11" display="https://agentvista.ai/agent-space" xr:uid="{0687C225-F8C3-4E63-B0D1-56FD0AEBCEE1}"/>
    <hyperlink ref="F9" r:id="rId12" display="https://agentvista.ai/agent-space" xr:uid="{8D01E303-257C-42F1-B06B-40689AEA2EF2}"/>
    <hyperlink ref="F10" r:id="rId13" display="https://agentvista.ai/agent-space" xr:uid="{BCD9ED7F-9912-46F6-B493-787A69414944}"/>
    <hyperlink ref="F12" r:id="rId14" display="https://agentvista.ai/agent-space" xr:uid="{E6CFFE77-7964-4368-A608-CEBD90AA0BD2}"/>
    <hyperlink ref="F13" r:id="rId15" display="https://agentvista.ai/agent-space" xr:uid="{5B5102B7-2489-4EF4-B37F-EB9EBF430B05}"/>
    <hyperlink ref="F14:F15" r:id="rId16" display="https://agentvista.ai/agent-space" xr:uid="{76933F13-28D6-48CF-9E5B-4E9AA5B3AC53}"/>
    <hyperlink ref="F20" r:id="rId17" display="https://agentvista.ai/agent-space" xr:uid="{F9491D29-69EF-496A-A210-ED89A8088D01}"/>
    <hyperlink ref="F11" r:id="rId18" display="https://agentvista.ai/agent-space" xr:uid="{932D7B13-8CAD-4DE3-9936-A3A15BF24D9C}"/>
    <hyperlink ref="F26" r:id="rId19" display="https://agentvista.ai/agent-space" xr:uid="{20977A42-7891-4840-80C1-33BB3F5CF41F}"/>
    <hyperlink ref="F27" r:id="rId20" display="https://agentvista.ai/agent-space" xr:uid="{D7047277-2B81-4A38-981B-3CBC93C0F16A}"/>
    <hyperlink ref="F28" r:id="rId21" display="https://agentvista.ai/agent-space" xr:uid="{8AE985B7-3E8B-4FA6-8DD6-FB7CADC246B4}"/>
    <hyperlink ref="F29" r:id="rId22" display="https://agentvista.ai/agent-space" xr:uid="{EED4157B-7574-4F71-8E7F-E61A721B3CF5}"/>
    <hyperlink ref="F31" r:id="rId23" display="https://agentvista.ai/agent-space" xr:uid="{271C1ED7-21D5-4F5C-8747-BB383604D036}"/>
    <hyperlink ref="F32" r:id="rId24" display="https://agentvista.ai/agent-space" xr:uid="{1BECF7BD-ADAF-47CE-BA3E-F8175826134F}"/>
    <hyperlink ref="F109" r:id="rId25" display="https://agentvista.ai/agent-space" xr:uid="{6F295C2A-39DB-4842-8DBD-51881777F2A9}"/>
    <hyperlink ref="J26" r:id="rId26" xr:uid="{BD5AD413-2FC7-4719-8054-17FE6E30658B}"/>
    <hyperlink ref="J27" r:id="rId27" xr:uid="{285C3541-989E-4EE6-B4AB-C8D60273ADE9}"/>
    <hyperlink ref="J29" r:id="rId28" xr:uid="{B7FA4DFC-05EC-4649-B9BE-D76804E460B1}"/>
    <hyperlink ref="J19" r:id="rId29" xr:uid="{173C6E4B-2DE7-454B-B3B1-CAD695646778}"/>
    <hyperlink ref="J13" r:id="rId30" xr:uid="{BFD78235-0430-4A9E-8BFC-12529EB568DB}"/>
    <hyperlink ref="J14" r:id="rId31" xr:uid="{78FF224D-6271-4770-9C40-5BACA55AE6C4}"/>
    <hyperlink ref="J33" r:id="rId32" xr:uid="{7454971C-19CC-49FA-A90D-A9272883D2EB}"/>
    <hyperlink ref="J64" r:id="rId33" xr:uid="{DD5A6E62-CBBB-4DED-B551-0BD09D0CFAC7}"/>
    <hyperlink ref="J67" r:id="rId34" xr:uid="{016518A6-15B5-45BC-9B3F-F7228498A33F}"/>
    <hyperlink ref="J68" r:id="rId35" xr:uid="{394507EC-1B16-4365-8108-E1DF42CB5C8B}"/>
    <hyperlink ref="J79" r:id="rId36" xr:uid="{71541505-5892-40EE-B6D0-494E0F016B5C}"/>
    <hyperlink ref="J78" r:id="rId37" xr:uid="{BB1FF0C5-4E3C-4D33-AFA2-771B9296ED89}"/>
    <hyperlink ref="J81" r:id="rId38" xr:uid="{E5E7AB9D-9B73-4D94-AC47-837763CA5E2A}"/>
    <hyperlink ref="J91" r:id="rId39" xr:uid="{299D5606-EB10-452C-B68E-3D52D92EE4E1}"/>
    <hyperlink ref="J87" r:id="rId40" xr:uid="{9B97D068-7B7C-40EC-B17E-26975253C946}"/>
    <hyperlink ref="J90" r:id="rId41" xr:uid="{37E96E2C-1071-4962-81A6-D2910BBC7650}"/>
    <hyperlink ref="J94" r:id="rId42" xr:uid="{7E9C6699-FAEC-4657-B2CF-E2FCC83727FD}"/>
    <hyperlink ref="J95" r:id="rId43" xr:uid="{FAB97A37-9A8A-4DFF-85CE-324B996C838C}"/>
    <hyperlink ref="J109" r:id="rId44" xr:uid="{655E2566-EC46-4C39-B3F3-3D28461D7DB8}"/>
    <hyperlink ref="J112" r:id="rId45" xr:uid="{BCCF37E2-D41D-45C3-8B4F-F3FEACFE4AC1}"/>
    <hyperlink ref="J121" r:id="rId46" xr:uid="{783C447F-C099-426F-AA98-115337DDD7D2}"/>
    <hyperlink ref="J93" r:id="rId47" xr:uid="{F4224591-1B98-4D5E-BD53-5F8C639B5E72}"/>
    <hyperlink ref="J69" r:id="rId48" xr:uid="{F04BA41C-4CD9-464C-9708-C52EA07492A3}"/>
    <hyperlink ref="J127" r:id="rId49" xr:uid="{A48A8AC2-40CA-4113-87F9-F7F0188E16C4}"/>
    <hyperlink ref="J125" r:id="rId50" xr:uid="{1001E5E1-50A3-4234-B79B-0DBB5F2E1D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98D74-EE1B-47D9-BCA7-20A7D415734A}">
  <dimension ref="A1:CI93"/>
  <sheetViews>
    <sheetView topLeftCell="H86" workbookViewId="0">
      <selection activeCell="R89" sqref="R89"/>
    </sheetView>
  </sheetViews>
  <sheetFormatPr defaultRowHeight="15.75"/>
  <cols>
    <col min="1" max="1" width="33.85546875" style="52" customWidth="1"/>
    <col min="2" max="2" width="23.42578125" style="52" customWidth="1"/>
    <col min="3" max="3" width="23.5703125" style="52" customWidth="1"/>
    <col min="4" max="4" width="22.140625" style="52" customWidth="1"/>
    <col min="5" max="5" width="29.140625" style="52" customWidth="1"/>
    <col min="6" max="6" width="34.140625" style="52" customWidth="1"/>
    <col min="7" max="7" width="32.85546875" style="52" customWidth="1"/>
    <col min="8" max="8" width="15.5703125" style="52" customWidth="1"/>
    <col min="9" max="9" width="18.42578125" style="52" customWidth="1"/>
    <col min="10" max="10" width="22.5703125" style="52" customWidth="1"/>
    <col min="11" max="11" width="15.5703125" style="52" customWidth="1"/>
    <col min="12" max="12" width="14.5703125" style="52" customWidth="1"/>
    <col min="13" max="13" width="14" style="52" customWidth="1"/>
    <col min="14" max="14" width="20" style="52" customWidth="1"/>
    <col min="15" max="15" width="21.140625" style="52" customWidth="1"/>
    <col min="16" max="16" width="14.42578125" style="52" customWidth="1"/>
    <col min="17" max="17" width="12" style="52" customWidth="1"/>
    <col min="18" max="18" width="15.5703125" style="52" customWidth="1"/>
    <col min="19" max="16384" width="9.140625" style="52"/>
  </cols>
  <sheetData>
    <row r="1" spans="1:87">
      <c r="K1" s="53"/>
      <c r="L1" s="53"/>
      <c r="M1" s="53"/>
      <c r="N1" s="53"/>
      <c r="P1" s="53"/>
      <c r="Q1" s="53"/>
      <c r="R1" s="53"/>
      <c r="S1" s="53"/>
      <c r="T1" s="53"/>
      <c r="U1" s="53"/>
      <c r="V1" s="53"/>
      <c r="W1" s="53"/>
    </row>
    <row r="2" spans="1:87" ht="29.25">
      <c r="A2" s="15" t="s">
        <v>58</v>
      </c>
      <c r="B2" s="20" t="s">
        <v>411</v>
      </c>
      <c r="C2" s="14"/>
      <c r="D2" s="88"/>
      <c r="E2" s="88"/>
      <c r="F2" s="14"/>
      <c r="G2" s="268" t="s">
        <v>45</v>
      </c>
      <c r="H2" s="269"/>
      <c r="I2" s="269"/>
      <c r="J2" s="269"/>
      <c r="K2" s="270"/>
      <c r="L2" s="271" t="s">
        <v>46</v>
      </c>
      <c r="M2" s="272"/>
      <c r="N2" s="272"/>
      <c r="O2" s="272"/>
      <c r="P2" s="273"/>
      <c r="Q2" s="85"/>
      <c r="R2" s="85"/>
      <c r="S2" s="265"/>
      <c r="T2" s="265"/>
      <c r="U2" s="265"/>
      <c r="V2" s="265"/>
      <c r="W2" s="265"/>
      <c r="X2" s="2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row>
    <row r="3" spans="1:87" ht="29.25" customHeight="1">
      <c r="A3" s="16" t="s">
        <v>25</v>
      </c>
      <c r="B3" s="22">
        <f>COUNTIF(G9:G2165,"&lt;&gt;")</f>
        <v>78</v>
      </c>
      <c r="C3" s="104" t="s">
        <v>60</v>
      </c>
      <c r="D3" s="103">
        <f>IF(0&lt;$B3,B4/$B3,"")</f>
        <v>0</v>
      </c>
      <c r="E3" s="102"/>
      <c r="F3" s="88"/>
      <c r="G3" s="131" t="s">
        <v>28</v>
      </c>
      <c r="H3" s="143" t="s">
        <v>29</v>
      </c>
      <c r="I3" s="144" t="s">
        <v>30</v>
      </c>
      <c r="J3" s="145" t="s">
        <v>31</v>
      </c>
      <c r="K3" s="19" t="s">
        <v>32</v>
      </c>
      <c r="L3" s="131" t="s">
        <v>28</v>
      </c>
      <c r="M3" s="143" t="s">
        <v>29</v>
      </c>
      <c r="N3" s="144" t="s">
        <v>30</v>
      </c>
      <c r="O3" s="145" t="s">
        <v>31</v>
      </c>
      <c r="P3" s="19" t="s">
        <v>32</v>
      </c>
      <c r="Q3" s="86"/>
      <c r="R3" s="86"/>
      <c r="S3" s="86"/>
      <c r="T3" s="86"/>
      <c r="U3" s="86"/>
      <c r="V3" s="86"/>
      <c r="W3" s="86"/>
      <c r="X3" s="2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row>
    <row r="4" spans="1:87" ht="39" customHeight="1">
      <c r="A4" s="16" t="s">
        <v>61</v>
      </c>
      <c r="B4" s="22">
        <f>COUNTIF(M9:M2166,"&lt;&gt;")</f>
        <v>0</v>
      </c>
      <c r="C4" s="105" t="s">
        <v>62</v>
      </c>
      <c r="D4" s="18" t="s">
        <v>4</v>
      </c>
      <c r="E4" s="88"/>
      <c r="F4" s="88"/>
      <c r="G4" s="23">
        <f>COUNTIFS($M$71:$M$807,"Pass")</f>
        <v>0</v>
      </c>
      <c r="H4" s="24">
        <f>COUNTIFS($M$71:$M$807,"Fail")</f>
        <v>0</v>
      </c>
      <c r="I4" s="24">
        <f>COUNTIFS($M$71:$M$807,"Skip")</f>
        <v>0</v>
      </c>
      <c r="J4" s="24">
        <f>COUNTIFS($M$71:$M$807,"Pending")</f>
        <v>0</v>
      </c>
      <c r="K4" s="25">
        <f>SUM(G4:J4)</f>
        <v>0</v>
      </c>
      <c r="L4" s="23">
        <f>COUNTIFS($R$71:$R$1807,"Pass")</f>
        <v>0</v>
      </c>
      <c r="M4" s="24">
        <f>COUNTIFS($R$71:$R$1807,"Fail")</f>
        <v>0</v>
      </c>
      <c r="N4" s="24">
        <f>COUNTIFS($R$71:$R$1807,"Skip")</f>
        <v>0</v>
      </c>
      <c r="O4" s="24">
        <f>COUNTIFS($R$71:$R$1807,"Pending")</f>
        <v>0</v>
      </c>
      <c r="P4" s="25">
        <f>SUM(L4:O4)</f>
        <v>0</v>
      </c>
      <c r="Q4" s="87"/>
      <c r="R4" s="87"/>
      <c r="S4" s="87"/>
      <c r="T4" s="87"/>
      <c r="U4" s="87"/>
      <c r="V4" s="87"/>
      <c r="W4" s="87"/>
      <c r="X4" s="2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row>
    <row r="5" spans="1:87">
      <c r="A5" s="53"/>
      <c r="B5" s="53"/>
      <c r="C5" s="53"/>
      <c r="D5" s="53"/>
      <c r="E5" s="53"/>
      <c r="F5" s="53"/>
      <c r="G5" s="53"/>
      <c r="H5" s="53"/>
      <c r="I5" s="53"/>
      <c r="J5" s="53"/>
      <c r="K5" s="53"/>
      <c r="L5" s="53"/>
      <c r="M5" s="53"/>
      <c r="N5" s="53"/>
      <c r="O5" s="53"/>
      <c r="P5" s="53"/>
      <c r="Q5" s="53"/>
      <c r="R5" s="53"/>
      <c r="S5" s="53"/>
      <c r="T5" s="53"/>
      <c r="U5" s="53"/>
      <c r="V5" s="53"/>
      <c r="W5" s="53"/>
    </row>
    <row r="6" spans="1:87" ht="12.75" customHeight="1">
      <c r="A6" s="236" t="s">
        <v>63</v>
      </c>
      <c r="B6" s="236" t="s">
        <v>64</v>
      </c>
      <c r="C6" s="274" t="s">
        <v>65</v>
      </c>
      <c r="D6" s="275"/>
      <c r="E6" s="54" t="s">
        <v>66</v>
      </c>
      <c r="F6" s="54" t="s">
        <v>67</v>
      </c>
      <c r="G6" s="54" t="s">
        <v>68</v>
      </c>
      <c r="H6" s="55" t="s">
        <v>62</v>
      </c>
      <c r="I6" s="55" t="s">
        <v>69</v>
      </c>
      <c r="J6" s="281" t="s">
        <v>45</v>
      </c>
      <c r="K6" s="282"/>
      <c r="L6" s="282"/>
      <c r="M6" s="282"/>
      <c r="N6" s="283"/>
      <c r="O6" s="284" t="s">
        <v>46</v>
      </c>
      <c r="P6" s="285"/>
      <c r="Q6" s="285"/>
      <c r="R6" s="285"/>
      <c r="S6" s="286"/>
    </row>
    <row r="7" spans="1:87">
      <c r="A7" s="237"/>
      <c r="B7" s="237"/>
      <c r="C7" s="276"/>
      <c r="D7" s="277"/>
      <c r="E7" s="56"/>
      <c r="F7" s="56"/>
      <c r="G7" s="56"/>
      <c r="H7" s="57"/>
      <c r="I7" s="57"/>
      <c r="J7" s="58" t="s">
        <v>70</v>
      </c>
      <c r="K7" s="58" t="s">
        <v>71</v>
      </c>
      <c r="L7" s="58" t="s">
        <v>72</v>
      </c>
      <c r="M7" s="58" t="s">
        <v>26</v>
      </c>
      <c r="N7" s="58" t="s">
        <v>73</v>
      </c>
      <c r="O7" s="59" t="s">
        <v>70</v>
      </c>
      <c r="P7" s="59" t="s">
        <v>71</v>
      </c>
      <c r="Q7" s="59" t="s">
        <v>72</v>
      </c>
      <c r="R7" s="59" t="s">
        <v>26</v>
      </c>
      <c r="S7" s="59" t="s">
        <v>73</v>
      </c>
    </row>
    <row r="8" spans="1:87" ht="15.75" customHeight="1">
      <c r="A8" s="238" t="s">
        <v>173</v>
      </c>
      <c r="B8" s="238"/>
      <c r="C8" s="238"/>
      <c r="D8" s="238"/>
      <c r="E8" s="238"/>
      <c r="F8" s="238"/>
      <c r="G8" s="238"/>
      <c r="H8" s="238"/>
      <c r="I8" s="238"/>
      <c r="J8" s="238"/>
      <c r="K8" s="238"/>
      <c r="L8" s="238"/>
      <c r="M8" s="238"/>
      <c r="N8" s="238"/>
      <c r="O8" s="238"/>
      <c r="P8" s="238"/>
      <c r="Q8" s="238"/>
      <c r="R8" s="238"/>
      <c r="S8" s="238"/>
      <c r="T8" s="53"/>
    </row>
    <row r="9" spans="1:87" ht="73.5">
      <c r="A9" s="9" t="str">
        <f>IF(OR(C9&lt;&gt;"",G9&lt;&gt;""),"["&amp;TEXT($B$2,"##")&amp;"-"&amp;TEXT(ROW()-8-COUNTBLANK($G9:G$10),"##")&amp;"]","")</f>
        <v>[CODE Review_GITLAB-1]</v>
      </c>
      <c r="B9" s="60" t="s">
        <v>174</v>
      </c>
      <c r="C9" s="278" t="s">
        <v>175</v>
      </c>
      <c r="D9" s="61" t="s">
        <v>176</v>
      </c>
      <c r="E9" s="61" t="s">
        <v>177</v>
      </c>
      <c r="F9" s="61" t="s">
        <v>178</v>
      </c>
      <c r="G9" s="62" t="s">
        <v>179</v>
      </c>
      <c r="H9" s="60" t="s">
        <v>4</v>
      </c>
      <c r="I9" s="171">
        <v>45803</v>
      </c>
      <c r="J9" s="179"/>
      <c r="K9" s="171"/>
      <c r="L9" s="170" t="s">
        <v>85</v>
      </c>
      <c r="M9" s="142"/>
      <c r="N9" s="66" t="s">
        <v>78</v>
      </c>
      <c r="O9" s="64"/>
      <c r="P9" s="65"/>
      <c r="Q9" s="170"/>
      <c r="R9" s="142"/>
      <c r="S9" s="66" t="s">
        <v>78</v>
      </c>
    </row>
    <row r="10" spans="1:87" ht="73.5">
      <c r="A10" s="9" t="str">
        <f>IF(OR(B10&lt;&gt;"",G10&lt;&gt;""),"["&amp;TEXT($B$2,"##")&amp;"-"&amp;TEXT(ROW()-8-COUNTBLANK($G$10:G10),"##")&amp;"]","")</f>
        <v>[CODE Review_GITLAB-2]</v>
      </c>
      <c r="B10" s="67" t="s">
        <v>174</v>
      </c>
      <c r="C10" s="279"/>
      <c r="D10" s="68" t="s">
        <v>180</v>
      </c>
      <c r="E10" s="68" t="s">
        <v>177</v>
      </c>
      <c r="F10" s="68" t="s">
        <v>181</v>
      </c>
      <c r="G10" s="69" t="s">
        <v>179</v>
      </c>
      <c r="H10" s="67" t="s">
        <v>4</v>
      </c>
      <c r="I10" s="180">
        <v>45803</v>
      </c>
      <c r="J10" s="179"/>
      <c r="K10" s="171"/>
      <c r="L10" s="170" t="s">
        <v>85</v>
      </c>
      <c r="M10" s="142"/>
      <c r="N10" s="73"/>
      <c r="O10" s="71"/>
      <c r="P10" s="72"/>
      <c r="Q10" s="170"/>
      <c r="R10" s="142"/>
      <c r="S10" s="73"/>
    </row>
    <row r="11" spans="1:87" ht="73.5">
      <c r="A11" s="9" t="str">
        <f>IF(OR(C11&lt;&gt;"",G11&lt;&gt;""),"["&amp;TEXT($B$2,"##")&amp;"-"&amp;TEXT(ROW()-8-COUNTBLANK($G$10:G11),"##")&amp;"]","")</f>
        <v>[CODE Review_GITLAB-3]</v>
      </c>
      <c r="B11" s="67" t="s">
        <v>174</v>
      </c>
      <c r="C11" s="280"/>
      <c r="D11" s="68" t="s">
        <v>182</v>
      </c>
      <c r="E11" s="68" t="s">
        <v>177</v>
      </c>
      <c r="F11" s="68" t="s">
        <v>183</v>
      </c>
      <c r="G11" s="69" t="s">
        <v>184</v>
      </c>
      <c r="H11" s="67" t="s">
        <v>4</v>
      </c>
      <c r="I11" s="180">
        <v>45803</v>
      </c>
      <c r="J11" s="179"/>
      <c r="K11" s="171"/>
      <c r="L11" s="170" t="s">
        <v>85</v>
      </c>
      <c r="M11" s="142"/>
      <c r="N11" s="73"/>
      <c r="O11" s="71"/>
      <c r="P11" s="72"/>
      <c r="Q11" s="170"/>
      <c r="R11" s="142"/>
      <c r="S11" s="73"/>
    </row>
    <row r="12" spans="1:87" ht="141" customHeight="1">
      <c r="A12" s="9" t="str">
        <f>IF(OR(C12&lt;&gt;"",G12&lt;&gt;""),"["&amp;TEXT($B$2,"##")&amp;"-"&amp;TEXT(ROW()-8-COUNTBLANK($G$10:G12),"##")&amp;"]","")</f>
        <v>[CODE Review_GITLAB-4]</v>
      </c>
      <c r="B12" s="67" t="s">
        <v>174</v>
      </c>
      <c r="C12" s="242" t="s">
        <v>185</v>
      </c>
      <c r="D12" s="243"/>
      <c r="E12" s="68" t="s">
        <v>186</v>
      </c>
      <c r="F12" s="68" t="s">
        <v>187</v>
      </c>
      <c r="G12" s="69" t="s">
        <v>188</v>
      </c>
      <c r="H12" s="67" t="s">
        <v>4</v>
      </c>
      <c r="I12" s="180">
        <v>45803</v>
      </c>
      <c r="J12" s="179"/>
      <c r="K12" s="171"/>
      <c r="L12" s="170" t="s">
        <v>189</v>
      </c>
      <c r="M12" s="142"/>
      <c r="N12" s="73" t="s">
        <v>78</v>
      </c>
      <c r="O12" s="71"/>
      <c r="P12" s="72"/>
      <c r="Q12" s="170"/>
      <c r="R12" s="142"/>
      <c r="S12" s="73" t="s">
        <v>78</v>
      </c>
    </row>
    <row r="13" spans="1:87" ht="108.75" customHeight="1">
      <c r="A13" s="9" t="str">
        <f>IF(OR(B13&lt;&gt;"",G13&lt;&gt;""),"["&amp;TEXT($B$2,"##")&amp;"-"&amp;TEXT(ROW()-8-COUNTBLANK($G$10:G13),"##")&amp;"]","")</f>
        <v>[CODE Review_GITLAB-5]</v>
      </c>
      <c r="B13" s="67" t="s">
        <v>174</v>
      </c>
      <c r="C13" s="242" t="s">
        <v>190</v>
      </c>
      <c r="D13" s="243"/>
      <c r="E13" s="68" t="s">
        <v>191</v>
      </c>
      <c r="F13" s="68" t="s">
        <v>192</v>
      </c>
      <c r="G13" s="69" t="s">
        <v>193</v>
      </c>
      <c r="H13" s="67" t="s">
        <v>4</v>
      </c>
      <c r="I13" s="180">
        <v>45803</v>
      </c>
      <c r="J13" s="179"/>
      <c r="K13" s="171"/>
      <c r="L13" s="170" t="s">
        <v>85</v>
      </c>
      <c r="M13" s="142"/>
      <c r="N13" s="73"/>
      <c r="O13" s="71"/>
      <c r="P13" s="72"/>
      <c r="Q13" s="170"/>
      <c r="R13" s="142"/>
      <c r="S13" s="73"/>
    </row>
    <row r="14" spans="1:87" ht="91.5" customHeight="1">
      <c r="A14" s="9" t="str">
        <f>IF(OR(C14&lt;&gt;"",G14&lt;&gt;""),"["&amp;TEXT($B$2,"##")&amp;"-"&amp;TEXT(ROW()-8-COUNTBLANK($G$10:G14),"##")&amp;"]","")</f>
        <v>[CODE Review_GITLAB-6]</v>
      </c>
      <c r="B14" s="67" t="s">
        <v>174</v>
      </c>
      <c r="C14" s="242" t="s">
        <v>194</v>
      </c>
      <c r="D14" s="243"/>
      <c r="E14" s="68" t="s">
        <v>191</v>
      </c>
      <c r="F14" s="68" t="s">
        <v>195</v>
      </c>
      <c r="G14" s="69" t="s">
        <v>196</v>
      </c>
      <c r="H14" s="67" t="s">
        <v>4</v>
      </c>
      <c r="I14" s="180">
        <v>45803</v>
      </c>
      <c r="J14" s="179"/>
      <c r="K14" s="171"/>
      <c r="L14" s="170" t="s">
        <v>85</v>
      </c>
      <c r="M14" s="142"/>
      <c r="N14" s="73"/>
      <c r="O14" s="71"/>
      <c r="P14" s="72"/>
      <c r="Q14" s="170"/>
      <c r="R14" s="142"/>
      <c r="S14" s="73"/>
    </row>
    <row r="15" spans="1:87" ht="78.75" customHeight="1">
      <c r="A15" s="9" t="str">
        <f>IF(OR(B15&lt;&gt;"",G15&lt;&gt;""),"["&amp;TEXT($B$2,"##")&amp;"-"&amp;TEXT(ROW()-8-COUNTBLANK($G$10:G15),"##")&amp;"]","")</f>
        <v>[CODE Review_GITLAB-7]</v>
      </c>
      <c r="B15" s="67" t="s">
        <v>174</v>
      </c>
      <c r="C15" s="242" t="s">
        <v>197</v>
      </c>
      <c r="D15" s="243"/>
      <c r="E15" s="68" t="s">
        <v>191</v>
      </c>
      <c r="F15" s="68" t="s">
        <v>198</v>
      </c>
      <c r="G15" s="69" t="s">
        <v>199</v>
      </c>
      <c r="H15" s="67" t="s">
        <v>4</v>
      </c>
      <c r="I15" s="180">
        <v>45803</v>
      </c>
      <c r="J15" s="179"/>
      <c r="K15" s="171"/>
      <c r="L15" s="170" t="s">
        <v>85</v>
      </c>
      <c r="M15" s="142"/>
      <c r="N15" s="73"/>
      <c r="O15" s="71"/>
      <c r="P15" s="72"/>
      <c r="Q15" s="170"/>
      <c r="R15" s="142"/>
      <c r="S15" s="73"/>
    </row>
    <row r="16" spans="1:87" ht="74.25" customHeight="1">
      <c r="A16" s="9" t="str">
        <f>IF(OR(B16&lt;&gt;"",G16&lt;&gt;""),"["&amp;TEXT($B$2,"##")&amp;"-"&amp;TEXT(ROW()-8-COUNTBLANK($G$10:G16),"##")&amp;"]","")</f>
        <v>[CODE Review_GITLAB-8]</v>
      </c>
      <c r="B16" s="67" t="s">
        <v>174</v>
      </c>
      <c r="C16" s="242" t="s">
        <v>200</v>
      </c>
      <c r="D16" s="243"/>
      <c r="E16" s="68" t="s">
        <v>201</v>
      </c>
      <c r="F16" s="68" t="s">
        <v>202</v>
      </c>
      <c r="G16" s="69" t="s">
        <v>203</v>
      </c>
      <c r="H16" s="67" t="s">
        <v>4</v>
      </c>
      <c r="I16" s="180">
        <v>45803</v>
      </c>
      <c r="J16" s="179"/>
      <c r="K16" s="171"/>
      <c r="L16" s="170" t="s">
        <v>85</v>
      </c>
      <c r="M16" s="142"/>
      <c r="N16" s="73"/>
      <c r="O16" s="71"/>
      <c r="P16" s="72"/>
      <c r="Q16" s="170"/>
      <c r="R16" s="142"/>
      <c r="S16" s="73"/>
    </row>
    <row r="17" spans="1:20" ht="117" customHeight="1">
      <c r="A17" s="9" t="str">
        <f>IF(OR(B17&lt;&gt;"",G17&lt;&gt;""),"["&amp;TEXT($B$2,"##")&amp;"-"&amp;TEXT(ROW()-8-COUNTBLANK($G$10:G17),"##")&amp;"]","")</f>
        <v>[CODE Review_GITLAB-9]</v>
      </c>
      <c r="B17" s="67" t="s">
        <v>174</v>
      </c>
      <c r="C17" s="242" t="s">
        <v>204</v>
      </c>
      <c r="D17" s="243"/>
      <c r="E17" s="68" t="s">
        <v>205</v>
      </c>
      <c r="F17" s="68" t="s">
        <v>206</v>
      </c>
      <c r="G17" s="69" t="s">
        <v>207</v>
      </c>
      <c r="H17" s="67" t="s">
        <v>4</v>
      </c>
      <c r="I17" s="180">
        <v>45803</v>
      </c>
      <c r="J17" s="179"/>
      <c r="K17" s="171"/>
      <c r="L17" s="170" t="s">
        <v>85</v>
      </c>
      <c r="M17" s="142"/>
      <c r="N17" s="73"/>
      <c r="O17" s="71"/>
      <c r="P17" s="72"/>
      <c r="Q17" s="170"/>
      <c r="R17" s="142"/>
      <c r="S17" s="73"/>
    </row>
    <row r="18" spans="1:20" ht="108" customHeight="1">
      <c r="A18" s="9" t="str">
        <f>IF(OR(B18&lt;&gt;"",G18&lt;&gt;""),"["&amp;TEXT($B$2,"##")&amp;"-"&amp;TEXT(ROW()-8-COUNTBLANK($G$10:G18),"##")&amp;"]","")</f>
        <v>[CODE Review_GITLAB-10]</v>
      </c>
      <c r="B18" s="67" t="s">
        <v>174</v>
      </c>
      <c r="C18" s="242" t="s">
        <v>208</v>
      </c>
      <c r="D18" s="243"/>
      <c r="E18" s="68" t="s">
        <v>205</v>
      </c>
      <c r="F18" s="68" t="s">
        <v>209</v>
      </c>
      <c r="G18" s="69" t="s">
        <v>210</v>
      </c>
      <c r="H18" s="67" t="s">
        <v>4</v>
      </c>
      <c r="I18" s="180">
        <v>45803</v>
      </c>
      <c r="J18" s="179"/>
      <c r="K18" s="171"/>
      <c r="L18" s="170" t="s">
        <v>85</v>
      </c>
      <c r="M18" s="142"/>
      <c r="N18" s="73"/>
      <c r="O18" s="71"/>
      <c r="P18" s="72"/>
      <c r="Q18" s="170"/>
      <c r="R18" s="142"/>
      <c r="S18" s="73"/>
    </row>
    <row r="19" spans="1:20" ht="141" customHeight="1">
      <c r="A19" s="9" t="str">
        <f>IF(OR(B19&lt;&gt;"",G19&lt;&gt;""),"["&amp;TEXT($B$2,"##")&amp;"-"&amp;TEXT(ROW()-8-COUNTBLANK($G$10:G19),"##")&amp;"]","")</f>
        <v>[CODE Review_GITLAB-11]</v>
      </c>
      <c r="B19" s="67" t="s">
        <v>174</v>
      </c>
      <c r="C19" s="242" t="s">
        <v>211</v>
      </c>
      <c r="D19" s="243"/>
      <c r="E19" s="68" t="s">
        <v>205</v>
      </c>
      <c r="F19" s="68" t="s">
        <v>212</v>
      </c>
      <c r="G19" s="69" t="s">
        <v>213</v>
      </c>
      <c r="H19" s="67" t="s">
        <v>4</v>
      </c>
      <c r="I19" s="180">
        <v>45803</v>
      </c>
      <c r="J19" s="179"/>
      <c r="K19" s="171"/>
      <c r="L19" s="170" t="s">
        <v>85</v>
      </c>
      <c r="M19" s="142"/>
      <c r="N19" s="73"/>
      <c r="O19" s="71"/>
      <c r="P19" s="72"/>
      <c r="Q19" s="170"/>
      <c r="R19" s="142"/>
      <c r="S19" s="73"/>
    </row>
    <row r="20" spans="1:20" ht="141" customHeight="1">
      <c r="A20" s="9" t="str">
        <f>IF(OR(B20&lt;&gt;"",G20&lt;&gt;""),"["&amp;TEXT($B$2,"##")&amp;"-"&amp;TEXT(ROW()-8-COUNTBLANK($G$10:G20),"##")&amp;"]","")</f>
        <v>[CODE Review_GITLAB-12]</v>
      </c>
      <c r="B20" s="67" t="s">
        <v>174</v>
      </c>
      <c r="C20" s="242" t="s">
        <v>214</v>
      </c>
      <c r="D20" s="243"/>
      <c r="E20" s="68" t="s">
        <v>215</v>
      </c>
      <c r="F20" s="68" t="s">
        <v>216</v>
      </c>
      <c r="G20" s="69" t="s">
        <v>217</v>
      </c>
      <c r="H20" s="67" t="s">
        <v>4</v>
      </c>
      <c r="I20" s="180">
        <v>45803</v>
      </c>
      <c r="J20" s="179"/>
      <c r="K20" s="171"/>
      <c r="L20" s="170" t="s">
        <v>85</v>
      </c>
      <c r="M20" s="142"/>
      <c r="N20" s="73"/>
      <c r="O20" s="71"/>
      <c r="P20" s="72"/>
      <c r="Q20" s="170"/>
      <c r="R20" s="142"/>
      <c r="S20" s="73"/>
    </row>
    <row r="21" spans="1:20" ht="141" customHeight="1">
      <c r="A21" s="9" t="str">
        <f>IF(OR(B21&lt;&gt;"",G21&lt;&gt;""),"["&amp;TEXT($B$2,"##")&amp;"-"&amp;TEXT(ROW()-8-COUNTBLANK($G$10:G21),"##")&amp;"]","")</f>
        <v>[CODE Review_GITLAB-13]</v>
      </c>
      <c r="B21" s="67" t="s">
        <v>174</v>
      </c>
      <c r="C21" s="242" t="s">
        <v>218</v>
      </c>
      <c r="D21" s="243"/>
      <c r="E21" s="68" t="s">
        <v>219</v>
      </c>
      <c r="F21" s="68" t="s">
        <v>220</v>
      </c>
      <c r="G21" s="69" t="s">
        <v>221</v>
      </c>
      <c r="H21" s="67" t="s">
        <v>4</v>
      </c>
      <c r="I21" s="180">
        <v>45803</v>
      </c>
      <c r="J21" s="179"/>
      <c r="K21" s="171"/>
      <c r="L21" s="170" t="s">
        <v>85</v>
      </c>
      <c r="M21" s="142"/>
      <c r="N21" s="73"/>
      <c r="O21" s="71"/>
      <c r="P21" s="72"/>
      <c r="Q21" s="170"/>
      <c r="R21" s="142"/>
      <c r="S21" s="73"/>
    </row>
    <row r="22" spans="1:20" ht="141" customHeight="1">
      <c r="A22" s="9" t="str">
        <f>IF(OR(B22&lt;&gt;"",G22&lt;&gt;""),"["&amp;TEXT($B$2,"##")&amp;"-"&amp;TEXT(ROW()-8-COUNTBLANK($G$10:G22),"##")&amp;"]","")</f>
        <v>[CODE Review_GITLAB-14]</v>
      </c>
      <c r="B22" s="67" t="s">
        <v>174</v>
      </c>
      <c r="C22" s="242" t="s">
        <v>222</v>
      </c>
      <c r="D22" s="243"/>
      <c r="E22" s="68" t="s">
        <v>219</v>
      </c>
      <c r="F22" s="68" t="s">
        <v>220</v>
      </c>
      <c r="G22" s="69" t="s">
        <v>223</v>
      </c>
      <c r="H22" s="67" t="s">
        <v>4</v>
      </c>
      <c r="I22" s="180">
        <v>45803</v>
      </c>
      <c r="J22" s="179"/>
      <c r="K22" s="171"/>
      <c r="L22" s="170" t="s">
        <v>85</v>
      </c>
      <c r="M22" s="142"/>
      <c r="N22" s="73"/>
      <c r="O22" s="71"/>
      <c r="P22" s="72"/>
      <c r="Q22" s="170"/>
      <c r="R22" s="142"/>
      <c r="S22" s="73"/>
    </row>
    <row r="23" spans="1:20" ht="141" customHeight="1">
      <c r="A23" s="159" t="str">
        <f>IF(OR(B23&lt;&gt;"",G23&lt;&gt;""),"["&amp;TEXT($B$2,"##")&amp;"-"&amp;TEXT(ROW()-8-COUNTBLANK($G$10:G23),"##")&amp;"]","")</f>
        <v>[CODE Review_GITLAB-15]</v>
      </c>
      <c r="B23" s="74" t="s">
        <v>174</v>
      </c>
      <c r="C23" s="266" t="s">
        <v>224</v>
      </c>
      <c r="D23" s="267"/>
      <c r="E23" s="75" t="s">
        <v>219</v>
      </c>
      <c r="F23" s="75" t="s">
        <v>225</v>
      </c>
      <c r="G23" s="76" t="s">
        <v>226</v>
      </c>
      <c r="H23" s="74" t="s">
        <v>4</v>
      </c>
      <c r="I23" s="181">
        <v>45803</v>
      </c>
      <c r="J23" s="182"/>
      <c r="K23" s="171"/>
      <c r="L23" s="170" t="s">
        <v>85</v>
      </c>
      <c r="M23" s="160"/>
      <c r="N23" s="80"/>
      <c r="O23" s="78"/>
      <c r="P23" s="79"/>
      <c r="Q23" s="170"/>
      <c r="R23" s="142"/>
      <c r="S23" s="80"/>
    </row>
    <row r="24" spans="1:20" ht="150.75" customHeight="1">
      <c r="A24" s="157" t="str">
        <f>IF(OR(B24&lt;&gt;"",G24&lt;&gt;""),"["&amp;TEXT($B$2,"##")&amp;"-"&amp;TEXT(ROW()-8-COUNTBLANK($G$10:G24),"##")&amp;"]","")</f>
        <v>[CODE Review_GITLAB-16]</v>
      </c>
      <c r="B24" s="97" t="s">
        <v>174</v>
      </c>
      <c r="C24" s="264" t="s">
        <v>227</v>
      </c>
      <c r="D24" s="264"/>
      <c r="E24" s="98" t="s">
        <v>228</v>
      </c>
      <c r="F24" s="98" t="s">
        <v>229</v>
      </c>
      <c r="G24" s="98" t="s">
        <v>230</v>
      </c>
      <c r="H24" s="97" t="s">
        <v>4</v>
      </c>
      <c r="I24" s="183">
        <v>45803</v>
      </c>
      <c r="J24" s="184"/>
      <c r="K24" s="171"/>
      <c r="L24" s="170" t="s">
        <v>85</v>
      </c>
      <c r="M24" s="158"/>
      <c r="N24" s="18"/>
      <c r="O24" s="2"/>
      <c r="P24" s="100"/>
      <c r="Q24" s="170"/>
      <c r="R24" s="142"/>
      <c r="S24" s="18"/>
      <c r="T24" s="53"/>
    </row>
    <row r="25" spans="1:20" ht="141" customHeight="1">
      <c r="A25" s="157" t="str">
        <f>IF(OR(B25&lt;&gt;"",G25&lt;&gt;""),"["&amp;TEXT($B$2,"##")&amp;"-"&amp;TEXT(ROW()-8-COUNTBLANK($G$10:G25),"##")&amp;"]","")</f>
        <v>[CODE Review_GITLAB-17]</v>
      </c>
      <c r="B25" s="97" t="s">
        <v>174</v>
      </c>
      <c r="C25" s="264" t="s">
        <v>231</v>
      </c>
      <c r="D25" s="264"/>
      <c r="E25" s="98" t="s">
        <v>232</v>
      </c>
      <c r="F25" s="98" t="s">
        <v>233</v>
      </c>
      <c r="G25" s="98" t="s">
        <v>234</v>
      </c>
      <c r="H25" s="97" t="s">
        <v>4</v>
      </c>
      <c r="I25" s="183">
        <v>45803</v>
      </c>
      <c r="J25" s="184"/>
      <c r="K25" s="171"/>
      <c r="L25" s="170" t="s">
        <v>85</v>
      </c>
      <c r="M25" s="158"/>
      <c r="N25" s="18"/>
      <c r="O25" s="2"/>
      <c r="P25" s="100"/>
      <c r="Q25" s="170"/>
      <c r="R25" s="142"/>
      <c r="S25" s="18"/>
      <c r="T25" s="53"/>
    </row>
    <row r="26" spans="1:20" ht="141" customHeight="1">
      <c r="A26" s="9" t="str">
        <f>IF(OR(B26&lt;&gt;"",G26&lt;&gt;""),"["&amp;TEXT($B$2,"##")&amp;"-"&amp;TEXT(ROW()-8-COUNTBLANK($G$10:G26),"##")&amp;"]","")</f>
        <v>[CODE Review_GITLAB-18]</v>
      </c>
      <c r="B26" s="60" t="s">
        <v>174</v>
      </c>
      <c r="C26" s="244" t="s">
        <v>235</v>
      </c>
      <c r="D26" s="245"/>
      <c r="E26" s="61" t="s">
        <v>232</v>
      </c>
      <c r="F26" s="61" t="s">
        <v>236</v>
      </c>
      <c r="G26" s="62" t="s">
        <v>237</v>
      </c>
      <c r="H26" s="60" t="s">
        <v>4</v>
      </c>
      <c r="I26" s="171">
        <v>45803</v>
      </c>
      <c r="J26" s="179"/>
      <c r="K26" s="171"/>
      <c r="L26" s="170" t="s">
        <v>85</v>
      </c>
      <c r="M26" s="142"/>
      <c r="N26" s="66"/>
      <c r="O26" s="64"/>
      <c r="P26" s="65"/>
      <c r="Q26" s="170"/>
      <c r="R26" s="142"/>
      <c r="S26" s="66"/>
    </row>
    <row r="27" spans="1:20" ht="141" customHeight="1">
      <c r="A27" s="9" t="str">
        <f>IF(OR(B27&lt;&gt;"",G27&lt;&gt;""),"["&amp;TEXT($B$2,"##")&amp;"-"&amp;TEXT(ROW()-8-COUNTBLANK($G$10:G27),"##")&amp;"]","")</f>
        <v>[CODE Review_GITLAB-19]</v>
      </c>
      <c r="B27" s="67" t="s">
        <v>174</v>
      </c>
      <c r="C27" s="242" t="s">
        <v>238</v>
      </c>
      <c r="D27" s="243"/>
      <c r="E27" s="68" t="s">
        <v>232</v>
      </c>
      <c r="F27" s="68" t="s">
        <v>236</v>
      </c>
      <c r="G27" s="69" t="s">
        <v>239</v>
      </c>
      <c r="H27" s="67" t="s">
        <v>4</v>
      </c>
      <c r="I27" s="180">
        <v>45803</v>
      </c>
      <c r="J27" s="179"/>
      <c r="K27" s="171"/>
      <c r="L27" s="170" t="s">
        <v>81</v>
      </c>
      <c r="M27" s="142"/>
      <c r="N27" s="73"/>
      <c r="O27" s="71"/>
      <c r="P27" s="72"/>
      <c r="Q27" s="170"/>
      <c r="R27" s="142"/>
      <c r="S27" s="73"/>
    </row>
    <row r="28" spans="1:20" ht="141" customHeight="1">
      <c r="A28" s="9" t="str">
        <f>IF(OR(B28&lt;&gt;"",G28&lt;&gt;""),"["&amp;TEXT($B$2,"##")&amp;"-"&amp;TEXT(ROW()-8-COUNTBLANK($G$10:G28),"##")&amp;"]","")</f>
        <v>[CODE Review_GITLAB-20]</v>
      </c>
      <c r="B28" s="67" t="s">
        <v>174</v>
      </c>
      <c r="C28" s="242" t="s">
        <v>240</v>
      </c>
      <c r="D28" s="243"/>
      <c r="E28" s="68" t="s">
        <v>241</v>
      </c>
      <c r="F28" s="68" t="s">
        <v>236</v>
      </c>
      <c r="G28" s="69" t="s">
        <v>242</v>
      </c>
      <c r="H28" s="67" t="s">
        <v>4</v>
      </c>
      <c r="I28" s="180">
        <v>45803</v>
      </c>
      <c r="J28" s="179"/>
      <c r="K28" s="171"/>
      <c r="L28" s="170" t="s">
        <v>81</v>
      </c>
      <c r="M28" s="142"/>
      <c r="N28" s="73"/>
      <c r="O28" s="71"/>
      <c r="P28" s="72"/>
      <c r="Q28" s="170"/>
      <c r="R28" s="142"/>
      <c r="S28" s="73"/>
    </row>
    <row r="29" spans="1:20" ht="44.25" customHeight="1">
      <c r="A29" s="9" t="str">
        <f>IF(OR(B29&lt;&gt;"",G29&lt;&gt;""),"["&amp;TEXT($B$2,"##")&amp;"-"&amp;TEXT(ROW()-8-COUNTBLANK($G$10:G29),"##")&amp;"]","")</f>
        <v>[CODE Review_GITLAB-21]</v>
      </c>
      <c r="B29" s="67" t="s">
        <v>174</v>
      </c>
      <c r="C29" s="242" t="s">
        <v>243</v>
      </c>
      <c r="D29" s="243"/>
      <c r="E29" s="68"/>
      <c r="F29" s="68"/>
      <c r="G29" s="69" t="s">
        <v>244</v>
      </c>
      <c r="H29" s="67" t="s">
        <v>4</v>
      </c>
      <c r="I29" s="180">
        <v>45803</v>
      </c>
      <c r="J29" s="179"/>
      <c r="K29" s="171"/>
      <c r="L29" s="170" t="s">
        <v>81</v>
      </c>
      <c r="M29" s="142"/>
      <c r="N29" s="73"/>
      <c r="O29" s="71"/>
      <c r="P29" s="72"/>
      <c r="Q29" s="170"/>
      <c r="R29" s="142"/>
      <c r="S29" s="73"/>
    </row>
    <row r="30" spans="1:20" ht="44.25">
      <c r="A30" s="9" t="str">
        <f>IF(OR(B30&lt;&gt;"",G30&lt;&gt;""),"["&amp;TEXT($B$2,"##")&amp;"-"&amp;TEXT(ROW()-8-COUNTBLANK($G$10:G30),"##")&amp;"]","")</f>
        <v>[CODE Review_GITLAB-22]</v>
      </c>
      <c r="B30" s="67" t="s">
        <v>174</v>
      </c>
      <c r="C30" s="242" t="s">
        <v>245</v>
      </c>
      <c r="D30" s="243"/>
      <c r="E30" s="68"/>
      <c r="F30" s="68"/>
      <c r="G30" s="69" t="s">
        <v>246</v>
      </c>
      <c r="H30" s="67" t="s">
        <v>4</v>
      </c>
      <c r="I30" s="180">
        <v>45803</v>
      </c>
      <c r="J30" s="179"/>
      <c r="K30" s="171"/>
      <c r="L30" s="170" t="s">
        <v>85</v>
      </c>
      <c r="M30" s="142"/>
      <c r="N30" s="73"/>
      <c r="O30" s="71"/>
      <c r="P30" s="72"/>
      <c r="Q30" s="170"/>
      <c r="R30" s="142"/>
      <c r="S30" s="73"/>
    </row>
    <row r="31" spans="1:20" ht="29.25">
      <c r="A31" s="9" t="str">
        <f>IF(OR(B31&lt;&gt;"",G31&lt;&gt;""),"["&amp;TEXT($B$2,"##")&amp;"-"&amp;TEXT(ROW()-8-COUNTBLANK($G$10:G31),"##")&amp;"]","")</f>
        <v>[CODE Review_GITLAB-23]</v>
      </c>
      <c r="B31" s="67" t="s">
        <v>174</v>
      </c>
      <c r="C31" s="242" t="s">
        <v>247</v>
      </c>
      <c r="D31" s="243"/>
      <c r="E31" s="68"/>
      <c r="F31" s="68"/>
      <c r="G31" s="69" t="s">
        <v>248</v>
      </c>
      <c r="H31" s="67" t="s">
        <v>4</v>
      </c>
      <c r="I31" s="180">
        <v>45803</v>
      </c>
      <c r="J31" s="179"/>
      <c r="K31" s="171"/>
      <c r="L31" s="170" t="s">
        <v>85</v>
      </c>
      <c r="M31" s="142"/>
      <c r="N31" s="73"/>
      <c r="O31" s="71"/>
      <c r="P31" s="72"/>
      <c r="Q31" s="170"/>
      <c r="R31" s="142"/>
      <c r="S31" s="73"/>
    </row>
    <row r="32" spans="1:20" ht="152.25" customHeight="1">
      <c r="A32" s="9" t="str">
        <f>IF(OR(B32&lt;&gt;"",G32&lt;&gt;""),"["&amp;TEXT($B$2,"##")&amp;"-"&amp;TEXT(ROW()-8-COUNTBLANK($G$10:G32),"##")&amp;"]","")</f>
        <v>[CODE Review_GITLAB-24]</v>
      </c>
      <c r="B32" s="67" t="s">
        <v>174</v>
      </c>
      <c r="C32" s="242" t="s">
        <v>249</v>
      </c>
      <c r="D32" s="243"/>
      <c r="E32" s="68" t="s">
        <v>186</v>
      </c>
      <c r="F32" s="68" t="s">
        <v>250</v>
      </c>
      <c r="G32" s="69" t="s">
        <v>251</v>
      </c>
      <c r="H32" s="67" t="s">
        <v>4</v>
      </c>
      <c r="I32" s="180">
        <v>45803</v>
      </c>
      <c r="J32" s="179"/>
      <c r="K32" s="171"/>
      <c r="L32" s="170" t="s">
        <v>81</v>
      </c>
      <c r="M32" s="142"/>
      <c r="N32" s="73" t="s">
        <v>78</v>
      </c>
      <c r="O32" s="71"/>
      <c r="P32" s="72"/>
      <c r="Q32" s="170"/>
      <c r="R32" s="142"/>
      <c r="S32" s="73" t="s">
        <v>78</v>
      </c>
    </row>
    <row r="33" spans="1:20" ht="99" customHeight="1">
      <c r="A33" s="9" t="str">
        <f>IF(OR(B33&lt;&gt;"",G33&lt;&gt;""),"["&amp;TEXT($B$2,"##")&amp;"-"&amp;TEXT(ROW()-8-COUNTBLANK($G$10:G33),"##")&amp;"]","")</f>
        <v>[CODE Review_GITLAB-25]</v>
      </c>
      <c r="B33" s="74" t="s">
        <v>252</v>
      </c>
      <c r="C33" s="256" t="s">
        <v>253</v>
      </c>
      <c r="D33" s="257"/>
      <c r="E33" s="75" t="s">
        <v>254</v>
      </c>
      <c r="F33" s="75" t="s">
        <v>255</v>
      </c>
      <c r="G33" s="76" t="s">
        <v>256</v>
      </c>
      <c r="H33" s="74" t="s">
        <v>4</v>
      </c>
      <c r="I33" s="181">
        <v>45803</v>
      </c>
      <c r="J33" s="161"/>
      <c r="K33" s="171"/>
      <c r="L33" s="170" t="s">
        <v>189</v>
      </c>
      <c r="M33" s="142"/>
      <c r="N33" s="80" t="s">
        <v>78</v>
      </c>
      <c r="O33" s="78"/>
      <c r="P33" s="77"/>
      <c r="Q33" s="170"/>
      <c r="R33" s="142"/>
      <c r="S33" s="80" t="s">
        <v>78</v>
      </c>
    </row>
    <row r="34" spans="1:20" ht="15.75" customHeight="1">
      <c r="A34" s="238" t="s">
        <v>258</v>
      </c>
      <c r="B34" s="260"/>
      <c r="C34" s="260"/>
      <c r="D34" s="260"/>
      <c r="E34" s="260"/>
      <c r="F34" s="260"/>
      <c r="G34" s="260"/>
      <c r="H34" s="260"/>
      <c r="I34" s="260"/>
      <c r="J34" s="260"/>
      <c r="K34" s="260"/>
      <c r="L34" s="260"/>
      <c r="M34" s="260"/>
      <c r="N34" s="260"/>
      <c r="O34" s="260"/>
      <c r="P34" s="260"/>
      <c r="Q34" s="260"/>
      <c r="R34" s="260"/>
      <c r="S34" s="260"/>
      <c r="T34" s="53"/>
    </row>
    <row r="35" spans="1:20" ht="99" customHeight="1">
      <c r="A35" s="9" t="str">
        <f>IF(OR(B35&lt;&gt;"",G35&lt;&gt;""),"["&amp;TEXT($B$2,"##")&amp;"-"&amp;TEXT(ROW()-8-COUNTBLANK($G$10:G35),"##")&amp;"]","")</f>
        <v>[CODE Review_GITLAB-26]</v>
      </c>
      <c r="B35" s="112" t="s">
        <v>259</v>
      </c>
      <c r="C35" s="239" t="s">
        <v>260</v>
      </c>
      <c r="D35" s="240"/>
      <c r="E35" s="98"/>
      <c r="F35" s="98"/>
      <c r="G35" s="98" t="s">
        <v>261</v>
      </c>
      <c r="H35" s="133" t="s">
        <v>4</v>
      </c>
      <c r="I35" s="183">
        <v>45803</v>
      </c>
      <c r="J35" s="64"/>
      <c r="K35" s="171"/>
      <c r="L35" s="170" t="s">
        <v>81</v>
      </c>
      <c r="M35" s="142"/>
      <c r="N35" s="18"/>
      <c r="O35" s="2"/>
      <c r="P35" s="100"/>
      <c r="Q35" s="170"/>
      <c r="R35" s="142"/>
      <c r="S35" s="18"/>
      <c r="T35" s="53"/>
    </row>
    <row r="36" spans="1:20" ht="180" customHeight="1">
      <c r="A36" s="9" t="str">
        <f>IF(OR(B36&lt;&gt;"",G36&lt;&gt;""),"["&amp;TEXT($B$2,"##")&amp;"-"&amp;TEXT(ROW()-8-COUNTBLANK($G$10:G36),"##")&amp;"]","")</f>
        <v>[CODE Review_GITLAB-27]</v>
      </c>
      <c r="B36" s="97" t="s">
        <v>259</v>
      </c>
      <c r="C36" s="239" t="s">
        <v>262</v>
      </c>
      <c r="D36" s="241"/>
      <c r="E36" s="91"/>
      <c r="F36" s="91" t="s">
        <v>263</v>
      </c>
      <c r="G36" s="132" t="s">
        <v>264</v>
      </c>
      <c r="H36" s="138" t="s">
        <v>4</v>
      </c>
      <c r="I36" s="185">
        <v>45803</v>
      </c>
      <c r="J36" s="162"/>
      <c r="K36" s="171"/>
      <c r="L36" s="170" t="s">
        <v>189</v>
      </c>
      <c r="M36" s="142"/>
      <c r="N36" s="18"/>
      <c r="O36" s="2"/>
      <c r="P36" s="100"/>
      <c r="Q36" s="170"/>
      <c r="R36" s="142"/>
      <c r="S36" s="18" t="s">
        <v>78</v>
      </c>
      <c r="T36" s="53"/>
    </row>
    <row r="37" spans="1:20" ht="99" customHeight="1">
      <c r="A37" s="9" t="str">
        <f>IF(OR(B37&lt;&gt;"",G37&lt;&gt;""),"["&amp;TEXT($B$2,"##")&amp;"-"&amp;TEXT(ROW()-8-COUNTBLANK($G$10:G37),"##")&amp;"]","")</f>
        <v>[CODE Review_GITLAB-28]</v>
      </c>
      <c r="B37" s="97" t="s">
        <v>259</v>
      </c>
      <c r="C37" s="234" t="s">
        <v>265</v>
      </c>
      <c r="D37" s="106" t="s">
        <v>266</v>
      </c>
      <c r="E37" s="113"/>
      <c r="F37" s="98" t="s">
        <v>263</v>
      </c>
      <c r="G37" s="128" t="s">
        <v>267</v>
      </c>
      <c r="H37" s="97" t="s">
        <v>4</v>
      </c>
      <c r="I37" s="186">
        <v>45803</v>
      </c>
      <c r="J37" s="153"/>
      <c r="K37" s="171"/>
      <c r="L37" s="170" t="s">
        <v>85</v>
      </c>
      <c r="M37" s="142"/>
      <c r="N37" s="18"/>
      <c r="O37" s="2"/>
      <c r="P37" s="100"/>
      <c r="Q37" s="170"/>
      <c r="R37" s="142"/>
      <c r="S37" s="18"/>
      <c r="T37" s="53"/>
    </row>
    <row r="38" spans="1:20" ht="99" customHeight="1">
      <c r="A38" s="9" t="str">
        <f>IF(OR(B38&lt;&gt;"",G38&lt;&gt;""),"["&amp;TEXT($B$2,"##")&amp;"-"&amp;TEXT(ROW()-8-COUNTBLANK($G$10:G38),"##")&amp;"]","")</f>
        <v>[CODE Review_GITLAB-29]</v>
      </c>
      <c r="B38" s="97" t="s">
        <v>259</v>
      </c>
      <c r="C38" s="255"/>
      <c r="D38" s="107" t="s">
        <v>269</v>
      </c>
      <c r="E38" s="114"/>
      <c r="F38" s="120" t="s">
        <v>270</v>
      </c>
      <c r="G38" s="136" t="s">
        <v>271</v>
      </c>
      <c r="H38" s="97" t="s">
        <v>4</v>
      </c>
      <c r="I38" s="186">
        <v>45803</v>
      </c>
      <c r="J38" s="153"/>
      <c r="K38" s="171"/>
      <c r="L38" s="170" t="s">
        <v>85</v>
      </c>
      <c r="M38" s="142"/>
      <c r="N38" s="18"/>
      <c r="O38" s="2"/>
      <c r="P38" s="100"/>
      <c r="Q38" s="170"/>
      <c r="R38" s="142"/>
      <c r="S38" s="18"/>
      <c r="T38" s="53"/>
    </row>
    <row r="39" spans="1:20" ht="99" customHeight="1">
      <c r="A39" s="9" t="str">
        <f>IF(OR(B39&lt;&gt;"",G39&lt;&gt;""),"["&amp;TEXT($B$2,"##")&amp;"-"&amp;TEXT(ROW()-8-COUNTBLANK($G$10:G39),"##")&amp;"]","")</f>
        <v>[CODE Review_GITLAB-30]</v>
      </c>
      <c r="B39" s="97" t="s">
        <v>259</v>
      </c>
      <c r="C39" s="262" t="s">
        <v>272</v>
      </c>
      <c r="D39" s="121" t="s">
        <v>266</v>
      </c>
      <c r="E39" s="98"/>
      <c r="F39" s="98"/>
      <c r="G39" s="136" t="s">
        <v>273</v>
      </c>
      <c r="H39" s="97" t="s">
        <v>4</v>
      </c>
      <c r="I39" s="183">
        <v>45803</v>
      </c>
      <c r="J39" s="163"/>
      <c r="K39" s="171"/>
      <c r="L39" s="170" t="s">
        <v>85</v>
      </c>
      <c r="M39" s="142"/>
      <c r="N39" s="18"/>
      <c r="O39" s="2"/>
      <c r="P39" s="100"/>
      <c r="Q39" s="170"/>
      <c r="R39" s="142"/>
      <c r="S39" s="18"/>
      <c r="T39" s="53"/>
    </row>
    <row r="40" spans="1:20" ht="99" customHeight="1">
      <c r="A40" s="9" t="str">
        <f>IF(OR(B40&lt;&gt;"",G40&lt;&gt;""),"["&amp;TEXT($B$2,"##")&amp;"-"&amp;TEXT(ROW()-8-COUNTBLANK($G$10:G40),"##")&amp;"]","")</f>
        <v>[CODE Review_GITLAB-31]</v>
      </c>
      <c r="B40" s="97" t="s">
        <v>259</v>
      </c>
      <c r="C40" s="262"/>
      <c r="D40" s="122" t="s">
        <v>269</v>
      </c>
      <c r="E40" s="120"/>
      <c r="F40" s="120"/>
      <c r="G40" s="136" t="s">
        <v>274</v>
      </c>
      <c r="H40" s="97" t="s">
        <v>4</v>
      </c>
      <c r="I40" s="183">
        <v>45803</v>
      </c>
      <c r="J40" s="163"/>
      <c r="K40" s="171"/>
      <c r="L40" s="170" t="s">
        <v>85</v>
      </c>
      <c r="M40" s="142"/>
      <c r="N40" s="18"/>
      <c r="O40" s="2"/>
      <c r="P40" s="100"/>
      <c r="Q40" s="170"/>
      <c r="R40" s="142"/>
      <c r="S40" s="18"/>
      <c r="T40" s="53"/>
    </row>
    <row r="41" spans="1:20" ht="99" customHeight="1">
      <c r="A41" s="9" t="str">
        <f>IF(OR(B41&lt;&gt;"",G41&lt;&gt;""),"["&amp;TEXT($B$2,"##")&amp;"-"&amp;TEXT(ROW()-8-COUNTBLANK($G$10:G41),"##")&amp;"]","")</f>
        <v>[CODE Review_GITLAB-32]</v>
      </c>
      <c r="B41" s="97" t="s">
        <v>259</v>
      </c>
      <c r="C41" s="262" t="s">
        <v>275</v>
      </c>
      <c r="D41" s="122" t="s">
        <v>266</v>
      </c>
      <c r="E41" s="98"/>
      <c r="F41" s="98"/>
      <c r="G41" s="136" t="s">
        <v>276</v>
      </c>
      <c r="H41" s="97" t="s">
        <v>4</v>
      </c>
      <c r="I41" s="183">
        <v>45803</v>
      </c>
      <c r="J41" s="163"/>
      <c r="K41" s="171"/>
      <c r="L41" s="170" t="s">
        <v>85</v>
      </c>
      <c r="M41" s="142"/>
      <c r="N41" s="18"/>
      <c r="O41" s="2"/>
      <c r="P41" s="100"/>
      <c r="Q41" s="170"/>
      <c r="R41" s="142"/>
      <c r="S41" s="18"/>
      <c r="T41" s="53"/>
    </row>
    <row r="42" spans="1:20" ht="99" customHeight="1">
      <c r="A42" s="9" t="str">
        <f>IF(OR(B42&lt;&gt;"",G42&lt;&gt;""),"["&amp;TEXT($B$2,"##")&amp;"-"&amp;TEXT(ROW()-8-COUNTBLANK($G$10:G42),"##")&amp;"]","")</f>
        <v>[CODE Review_GITLAB-33]</v>
      </c>
      <c r="B42" s="97" t="s">
        <v>259</v>
      </c>
      <c r="C42" s="263"/>
      <c r="D42" s="108" t="s">
        <v>269</v>
      </c>
      <c r="E42" s="109"/>
      <c r="F42" s="113"/>
      <c r="G42" s="98" t="s">
        <v>278</v>
      </c>
      <c r="H42" s="140" t="s">
        <v>4</v>
      </c>
      <c r="I42" s="183">
        <v>45803</v>
      </c>
      <c r="J42" s="163"/>
      <c r="K42" s="171"/>
      <c r="L42" s="170" t="s">
        <v>85</v>
      </c>
      <c r="M42" s="142"/>
      <c r="N42" s="18"/>
      <c r="O42" s="2"/>
      <c r="P42" s="100"/>
      <c r="Q42" s="170"/>
      <c r="R42" s="142"/>
      <c r="S42" s="18"/>
      <c r="T42" s="53"/>
    </row>
    <row r="43" spans="1:20" ht="99" customHeight="1">
      <c r="A43" s="9" t="str">
        <f>IF(OR(B43&lt;&gt;"",G43&lt;&gt;""),"["&amp;TEXT($B$2,"##")&amp;"-"&amp;TEXT(ROW()-8-COUNTBLANK($G$10:G43),"##")&amp;"]","")</f>
        <v>[CODE Review_GITLAB-34]</v>
      </c>
      <c r="B43" s="97" t="s">
        <v>259</v>
      </c>
      <c r="C43" s="261" t="s">
        <v>279</v>
      </c>
      <c r="D43" s="141" t="s">
        <v>280</v>
      </c>
      <c r="E43" s="110"/>
      <c r="F43" s="113"/>
      <c r="G43" s="139" t="s">
        <v>281</v>
      </c>
      <c r="H43" s="140" t="s">
        <v>4</v>
      </c>
      <c r="I43" s="183">
        <v>45803</v>
      </c>
      <c r="J43" s="163"/>
      <c r="K43" s="171"/>
      <c r="L43" s="170" t="s">
        <v>85</v>
      </c>
      <c r="M43" s="142"/>
      <c r="N43" s="18"/>
      <c r="O43" s="2"/>
      <c r="P43" s="100"/>
      <c r="Q43" s="170"/>
      <c r="R43" s="142"/>
      <c r="S43" s="18"/>
      <c r="T43" s="53"/>
    </row>
    <row r="44" spans="1:20" ht="99" customHeight="1">
      <c r="A44" s="9" t="str">
        <f>IF(OR(B44&lt;&gt;"",G44&lt;&gt;""),"["&amp;TEXT($B$2,"##")&amp;"-"&amp;TEXT(ROW()-8-COUNTBLANK($G$10:G44),"##")&amp;"]","")</f>
        <v>[CODE Review_GITLAB-35]</v>
      </c>
      <c r="B44" s="97" t="s">
        <v>259</v>
      </c>
      <c r="C44" s="255"/>
      <c r="D44" s="101" t="s">
        <v>282</v>
      </c>
      <c r="E44" s="111"/>
      <c r="F44" s="98"/>
      <c r="G44" s="137" t="s">
        <v>283</v>
      </c>
      <c r="H44" s="97" t="s">
        <v>4</v>
      </c>
      <c r="I44" s="183">
        <v>45803</v>
      </c>
      <c r="J44" s="163"/>
      <c r="K44" s="171"/>
      <c r="L44" s="170" t="s">
        <v>81</v>
      </c>
      <c r="M44" s="142"/>
      <c r="N44" s="18"/>
      <c r="O44" s="2"/>
      <c r="P44" s="100"/>
      <c r="Q44" s="170"/>
      <c r="R44" s="142"/>
      <c r="S44" s="18"/>
      <c r="T44" s="53"/>
    </row>
    <row r="45" spans="1:20" ht="99" customHeight="1">
      <c r="A45" s="9" t="str">
        <f>IF(OR(B45&lt;&gt;"",G45&lt;&gt;""),"["&amp;TEXT($B$2,"##")&amp;"-"&amp;TEXT(ROW()-8-COUNTBLANK($G$10:G45),"##")&amp;"]","")</f>
        <v>[CODE Review_GITLAB-36]</v>
      </c>
      <c r="B45" s="97" t="s">
        <v>259</v>
      </c>
      <c r="C45" s="255"/>
      <c r="D45" s="101" t="s">
        <v>284</v>
      </c>
      <c r="E45" s="111"/>
      <c r="F45" s="120"/>
      <c r="G45" s="137" t="s">
        <v>285</v>
      </c>
      <c r="H45" s="97" t="s">
        <v>4</v>
      </c>
      <c r="I45" s="183">
        <v>45803</v>
      </c>
      <c r="J45" s="163"/>
      <c r="K45" s="171"/>
      <c r="L45" s="170" t="s">
        <v>81</v>
      </c>
      <c r="M45" s="142"/>
      <c r="N45" s="18"/>
      <c r="O45" s="2"/>
      <c r="P45" s="100"/>
      <c r="Q45" s="170"/>
      <c r="R45" s="142"/>
      <c r="S45" s="18"/>
      <c r="T45" s="53"/>
    </row>
    <row r="46" spans="1:20" ht="99" customHeight="1">
      <c r="A46" s="9" t="str">
        <f>IF(OR(B46&lt;&gt;"",G46&lt;&gt;""),"["&amp;TEXT($B$2,"##")&amp;"-"&amp;TEXT(ROW()-8-COUNTBLANK($G$10:G46),"##")&amp;"]","")</f>
        <v>[CODE Review_GITLAB-37]</v>
      </c>
      <c r="B46" s="97" t="s">
        <v>259</v>
      </c>
      <c r="C46" s="235"/>
      <c r="D46" s="101" t="s">
        <v>286</v>
      </c>
      <c r="E46" s="111"/>
      <c r="F46" s="98"/>
      <c r="G46" s="137" t="s">
        <v>287</v>
      </c>
      <c r="H46" s="97" t="s">
        <v>4</v>
      </c>
      <c r="I46" s="183">
        <v>45803</v>
      </c>
      <c r="J46" s="164"/>
      <c r="K46" s="171"/>
      <c r="L46" s="170" t="s">
        <v>81</v>
      </c>
      <c r="M46" s="142"/>
      <c r="N46" s="18"/>
      <c r="O46" s="2"/>
      <c r="P46" s="100"/>
      <c r="Q46" s="170"/>
      <c r="R46" s="142"/>
      <c r="S46" s="18"/>
      <c r="T46" s="53"/>
    </row>
    <row r="47" spans="1:20" ht="99" customHeight="1">
      <c r="A47" s="9" t="str">
        <f>IF(OR(B47&lt;&gt;"",G47&lt;&gt;""),"["&amp;TEXT($B$2,"##")&amp;"-"&amp;TEXT(ROW()-8-COUNTBLANK($G$10:G47),"##")&amp;"]","")</f>
        <v>[CODE Review_GITLAB-38]</v>
      </c>
      <c r="B47" s="97" t="s">
        <v>259</v>
      </c>
      <c r="C47" s="116" t="s">
        <v>288</v>
      </c>
      <c r="D47" s="101"/>
      <c r="E47" s="111"/>
      <c r="F47" s="98"/>
      <c r="G47" s="137" t="s">
        <v>289</v>
      </c>
      <c r="H47" s="97" t="s">
        <v>4</v>
      </c>
      <c r="I47" s="186">
        <v>45803</v>
      </c>
      <c r="J47" s="165"/>
      <c r="K47" s="171"/>
      <c r="L47" s="170" t="s">
        <v>189</v>
      </c>
      <c r="M47" s="142"/>
      <c r="N47" s="18"/>
      <c r="O47" s="2"/>
      <c r="P47" s="100"/>
      <c r="Q47" s="170"/>
      <c r="R47" s="142"/>
      <c r="S47" s="18"/>
      <c r="T47" s="53"/>
    </row>
    <row r="48" spans="1:20" ht="99" customHeight="1">
      <c r="A48" s="9" t="str">
        <f>IF(OR(B48&lt;&gt;"",G48&lt;&gt;""),"["&amp;TEXT($B$2,"##")&amp;"-"&amp;TEXT(ROW()-8-COUNTBLANK($G$10:G48),"##")&amp;"]","")</f>
        <v>[CODE Review_GITLAB-39]</v>
      </c>
      <c r="B48" s="97"/>
      <c r="C48" s="130" t="s">
        <v>291</v>
      </c>
      <c r="D48" s="101"/>
      <c r="E48" s="111"/>
      <c r="F48" s="98"/>
      <c r="G48" s="137" t="s">
        <v>292</v>
      </c>
      <c r="H48" s="97"/>
      <c r="I48" s="186"/>
      <c r="J48" s="152"/>
      <c r="K48" s="171"/>
      <c r="L48" s="170" t="s">
        <v>85</v>
      </c>
      <c r="M48" s="142"/>
      <c r="N48" s="18"/>
      <c r="O48" s="2"/>
      <c r="P48" s="100"/>
      <c r="Q48" s="170"/>
      <c r="R48" s="142"/>
      <c r="S48" s="18"/>
      <c r="T48" s="53"/>
    </row>
    <row r="49" spans="1:20" ht="99" customHeight="1">
      <c r="A49" s="9" t="str">
        <f>IF(OR(B49&lt;&gt;"",G49&lt;&gt;""),"["&amp;TEXT($B$2,"##")&amp;"-"&amp;TEXT(ROW()-8-COUNTBLANK($G$10:G49),"##")&amp;"]","")</f>
        <v>[CODE Review_GITLAB-40]</v>
      </c>
      <c r="B49" s="97" t="s">
        <v>259</v>
      </c>
      <c r="C49" s="234" t="s">
        <v>294</v>
      </c>
      <c r="D49" s="101" t="s">
        <v>295</v>
      </c>
      <c r="E49" s="111"/>
      <c r="F49" s="98"/>
      <c r="G49" s="137" t="s">
        <v>296</v>
      </c>
      <c r="H49" s="97" t="s">
        <v>4</v>
      </c>
      <c r="I49" s="186">
        <v>45803</v>
      </c>
      <c r="J49" s="166"/>
      <c r="K49" s="171"/>
      <c r="L49" s="170" t="s">
        <v>85</v>
      </c>
      <c r="M49" s="142"/>
      <c r="N49" s="18"/>
      <c r="O49" s="2"/>
      <c r="P49" s="100"/>
      <c r="Q49" s="170"/>
      <c r="R49" s="142"/>
      <c r="S49" s="18"/>
      <c r="T49" s="53"/>
    </row>
    <row r="50" spans="1:20" ht="99" customHeight="1">
      <c r="A50" s="9" t="str">
        <f>IF(OR(B50&lt;&gt;"",G50&lt;&gt;""),"["&amp;TEXT($B$2,"##")&amp;"-"&amp;TEXT(ROW()-8-COUNTBLANK($G$10:G50),"##")&amp;"]","")</f>
        <v>[CODE Review_GITLAB-41]</v>
      </c>
      <c r="B50" s="97" t="s">
        <v>259</v>
      </c>
      <c r="C50" s="235"/>
      <c r="D50" s="101" t="s">
        <v>297</v>
      </c>
      <c r="E50" s="111"/>
      <c r="F50" s="98"/>
      <c r="G50" s="137" t="s">
        <v>298</v>
      </c>
      <c r="H50" s="97" t="s">
        <v>4</v>
      </c>
      <c r="I50" s="186">
        <v>45803</v>
      </c>
      <c r="J50" s="152"/>
      <c r="K50" s="171"/>
      <c r="L50" s="170" t="s">
        <v>81</v>
      </c>
      <c r="M50" s="142"/>
      <c r="N50" s="18"/>
      <c r="O50" s="2"/>
      <c r="P50" s="147"/>
      <c r="Q50" s="170"/>
      <c r="R50" s="142"/>
      <c r="S50" s="18"/>
      <c r="T50" s="53"/>
    </row>
    <row r="51" spans="1:20" ht="99" customHeight="1">
      <c r="A51" s="9" t="str">
        <f>IF(OR(B51&lt;&gt;"",G51&lt;&gt;""),"["&amp;TEXT($B$2,"##")&amp;"-"&amp;TEXT(ROW()-8-COUNTBLANK($G$10:G51),"##")&amp;"]","")</f>
        <v>[CODE Review_GITLAB-42]</v>
      </c>
      <c r="B51" s="97" t="s">
        <v>259</v>
      </c>
      <c r="C51" s="234" t="s">
        <v>300</v>
      </c>
      <c r="D51" s="101" t="s">
        <v>301</v>
      </c>
      <c r="E51" s="111"/>
      <c r="F51" s="98"/>
      <c r="G51" s="137" t="s">
        <v>302</v>
      </c>
      <c r="H51" s="97" t="s">
        <v>4</v>
      </c>
      <c r="I51" s="183">
        <v>45803</v>
      </c>
      <c r="J51" s="163"/>
      <c r="K51" s="171"/>
      <c r="L51" s="170" t="s">
        <v>85</v>
      </c>
      <c r="M51" s="142"/>
      <c r="N51" s="18"/>
      <c r="O51" s="2"/>
      <c r="P51" s="100"/>
      <c r="Q51" s="170"/>
      <c r="R51" s="142"/>
      <c r="S51" s="18"/>
      <c r="T51" s="53"/>
    </row>
    <row r="52" spans="1:20" ht="99" customHeight="1">
      <c r="A52" s="9" t="str">
        <f>IF(OR(B52&lt;&gt;"",G52&lt;&gt;""),"["&amp;TEXT($B$2,"##")&amp;"-"&amp;TEXT(ROW()-8-COUNTBLANK($G$10:G52),"##")&amp;"]","")</f>
        <v>[CODE Review_GITLAB-43]</v>
      </c>
      <c r="B52" s="97" t="s">
        <v>259</v>
      </c>
      <c r="C52" s="235"/>
      <c r="D52" s="101" t="s">
        <v>297</v>
      </c>
      <c r="E52" s="111"/>
      <c r="F52" s="98"/>
      <c r="G52" s="137" t="s">
        <v>298</v>
      </c>
      <c r="H52" s="97" t="s">
        <v>4</v>
      </c>
      <c r="I52" s="183">
        <v>45803</v>
      </c>
      <c r="J52" s="163"/>
      <c r="K52" s="171"/>
      <c r="L52" s="170" t="s">
        <v>81</v>
      </c>
      <c r="M52" s="142"/>
      <c r="N52" s="18"/>
      <c r="O52" s="2"/>
      <c r="P52" s="100"/>
      <c r="Q52" s="170"/>
      <c r="R52" s="142"/>
      <c r="S52" s="18"/>
      <c r="T52" s="53"/>
    </row>
    <row r="53" spans="1:20" ht="99" customHeight="1">
      <c r="A53" s="9" t="str">
        <f>IF(OR(B53&lt;&gt;"",G53&lt;&gt;""),"["&amp;TEXT($B$2,"##")&amp;"-"&amp;TEXT(ROW()-8-COUNTBLANK($G$10:G53),"##")&amp;"]","")</f>
        <v>[CODE Review_GITLAB-44]</v>
      </c>
      <c r="B53" s="97" t="s">
        <v>259</v>
      </c>
      <c r="C53" s="101" t="s">
        <v>303</v>
      </c>
      <c r="D53" s="101" t="s">
        <v>304</v>
      </c>
      <c r="E53" s="111"/>
      <c r="F53" s="98"/>
      <c r="G53" s="137" t="s">
        <v>305</v>
      </c>
      <c r="H53" s="97" t="s">
        <v>4</v>
      </c>
      <c r="I53" s="183">
        <v>45803</v>
      </c>
      <c r="J53" s="163"/>
      <c r="K53" s="171"/>
      <c r="L53" s="170" t="s">
        <v>81</v>
      </c>
      <c r="M53" s="142"/>
      <c r="N53" s="18"/>
      <c r="O53" s="2"/>
      <c r="P53" s="100"/>
      <c r="Q53" s="170"/>
      <c r="R53" s="142"/>
      <c r="S53" s="18"/>
      <c r="T53" s="53"/>
    </row>
    <row r="54" spans="1:20" ht="99" customHeight="1">
      <c r="A54" s="9" t="str">
        <f>IF(OR(B54&lt;&gt;"",G54&lt;&gt;""),"["&amp;TEXT($B$2,"##")&amp;"-"&amp;TEXT(ROW()-8-COUNTBLANK($G$10:G54),"##")&amp;"]","")</f>
        <v>[CODE Review_GITLAB-45]</v>
      </c>
      <c r="B54" s="97" t="s">
        <v>259</v>
      </c>
      <c r="C54" s="101" t="s">
        <v>303</v>
      </c>
      <c r="D54" s="101" t="s">
        <v>306</v>
      </c>
      <c r="E54" s="111"/>
      <c r="F54" s="98"/>
      <c r="G54" s="137" t="s">
        <v>307</v>
      </c>
      <c r="H54" s="97" t="s">
        <v>4</v>
      </c>
      <c r="I54" s="183">
        <v>45803</v>
      </c>
      <c r="J54" s="163"/>
      <c r="K54" s="171"/>
      <c r="L54" s="170" t="s">
        <v>81</v>
      </c>
      <c r="M54" s="142"/>
      <c r="N54" s="18"/>
      <c r="O54" s="2"/>
      <c r="P54" s="100"/>
      <c r="Q54" s="170"/>
      <c r="R54" s="142"/>
      <c r="S54" s="18"/>
      <c r="T54" s="53"/>
    </row>
    <row r="55" spans="1:20" ht="99" customHeight="1">
      <c r="A55" s="9" t="str">
        <f>IF(OR(B55&lt;&gt;"",G55&lt;&gt;""),"["&amp;TEXT($B$2,"##")&amp;"-"&amp;TEXT(ROW()-8-COUNTBLANK($G$10:G55),"##")&amp;"]","")</f>
        <v>[CODE Review_GITLAB-46]</v>
      </c>
      <c r="B55" s="97" t="s">
        <v>259</v>
      </c>
      <c r="C55" s="101" t="s">
        <v>303</v>
      </c>
      <c r="D55" s="101" t="s">
        <v>308</v>
      </c>
      <c r="E55" s="111"/>
      <c r="F55" s="98"/>
      <c r="G55" s="137" t="s">
        <v>309</v>
      </c>
      <c r="H55" s="97" t="s">
        <v>4</v>
      </c>
      <c r="I55" s="183">
        <v>45803</v>
      </c>
      <c r="J55" s="163"/>
      <c r="K55" s="171"/>
      <c r="L55" s="170" t="s">
        <v>81</v>
      </c>
      <c r="M55" s="142"/>
      <c r="N55" s="18"/>
      <c r="O55" s="2"/>
      <c r="P55" s="100"/>
      <c r="Q55" s="170"/>
      <c r="R55" s="142"/>
      <c r="S55" s="18"/>
      <c r="T55" s="53"/>
    </row>
    <row r="56" spans="1:20" ht="99" customHeight="1">
      <c r="A56" s="9" t="str">
        <f>IF(OR(B56&lt;&gt;"",G56&lt;&gt;""),"["&amp;TEXT($B$2,"##")&amp;"-"&amp;TEXT(ROW()-8-COUNTBLANK($G$10:G56),"##")&amp;"]","")</f>
        <v>[CODE Review_GITLAB-47]</v>
      </c>
      <c r="B56" s="97" t="s">
        <v>259</v>
      </c>
      <c r="C56" s="101" t="s">
        <v>303</v>
      </c>
      <c r="D56" s="101" t="s">
        <v>310</v>
      </c>
      <c r="E56" s="111"/>
      <c r="F56" s="98"/>
      <c r="G56" s="137" t="s">
        <v>311</v>
      </c>
      <c r="H56" s="97" t="s">
        <v>4</v>
      </c>
      <c r="I56" s="183">
        <v>45803</v>
      </c>
      <c r="J56" s="167"/>
      <c r="K56" s="171"/>
      <c r="L56" s="170" t="s">
        <v>81</v>
      </c>
      <c r="M56" s="142"/>
      <c r="N56" s="18"/>
      <c r="O56" s="2"/>
      <c r="P56" s="100"/>
      <c r="Q56" s="170"/>
      <c r="R56" s="142"/>
      <c r="S56" s="18"/>
      <c r="T56" s="53"/>
    </row>
    <row r="57" spans="1:20" ht="99" customHeight="1">
      <c r="A57" s="9" t="str">
        <f>IF(OR(B57&lt;&gt;"",G57&lt;&gt;""),"["&amp;TEXT($B$2,"##")&amp;"-"&amp;TEXT(ROW()-8-COUNTBLANK($G$10:G57),"##")&amp;"]","")</f>
        <v>[CODE Review_GITLAB-48]</v>
      </c>
      <c r="B57" s="97" t="s">
        <v>259</v>
      </c>
      <c r="C57" s="101" t="s">
        <v>303</v>
      </c>
      <c r="D57" s="101" t="s">
        <v>313</v>
      </c>
      <c r="E57" s="111"/>
      <c r="F57" s="98"/>
      <c r="G57" s="137" t="s">
        <v>314</v>
      </c>
      <c r="H57" s="97" t="s">
        <v>4</v>
      </c>
      <c r="I57" s="183">
        <v>45803</v>
      </c>
      <c r="J57" s="163"/>
      <c r="K57" s="171"/>
      <c r="L57" s="170" t="s">
        <v>81</v>
      </c>
      <c r="M57" s="142"/>
      <c r="N57" s="18"/>
      <c r="O57" s="2"/>
      <c r="P57" s="100"/>
      <c r="Q57" s="170"/>
      <c r="R57" s="142"/>
      <c r="S57" s="18"/>
      <c r="T57" s="53"/>
    </row>
    <row r="58" spans="1:20" ht="99" customHeight="1">
      <c r="A58" s="9" t="str">
        <f>IF(OR(B58&lt;&gt;"",G58&lt;&gt;""),"["&amp;TEXT($B$2,"##")&amp;"-"&amp;TEXT(ROW()-8-COUNTBLANK($G$10:G58),"##")&amp;"]","")</f>
        <v>[CODE Review_GITLAB-49]</v>
      </c>
      <c r="B58" s="97" t="s">
        <v>259</v>
      </c>
      <c r="C58" s="101" t="s">
        <v>315</v>
      </c>
      <c r="D58" s="101" t="s">
        <v>306</v>
      </c>
      <c r="E58" s="111"/>
      <c r="F58" s="98"/>
      <c r="G58" s="137" t="s">
        <v>316</v>
      </c>
      <c r="H58" s="97" t="s">
        <v>4</v>
      </c>
      <c r="I58" s="183">
        <v>45803</v>
      </c>
      <c r="J58" s="163"/>
      <c r="K58" s="171"/>
      <c r="L58" s="170" t="s">
        <v>81</v>
      </c>
      <c r="M58" s="142"/>
      <c r="N58" s="18"/>
      <c r="O58" s="2"/>
      <c r="P58" s="100"/>
      <c r="Q58" s="170"/>
      <c r="R58" s="142"/>
      <c r="S58" s="18"/>
      <c r="T58" s="53"/>
    </row>
    <row r="59" spans="1:20" ht="99" customHeight="1">
      <c r="A59" s="9" t="str">
        <f>IF(OR(B59&lt;&gt;"",G59&lt;&gt;""),"["&amp;TEXT($B$2,"##")&amp;"-"&amp;TEXT(ROW()-8-COUNTBLANK($G$10:G59),"##")&amp;"]","")</f>
        <v>[CODE Review_GITLAB-50]</v>
      </c>
      <c r="B59" s="97" t="s">
        <v>259</v>
      </c>
      <c r="C59" s="101" t="s">
        <v>315</v>
      </c>
      <c r="D59" s="101" t="s">
        <v>317</v>
      </c>
      <c r="E59" s="111"/>
      <c r="F59" s="98"/>
      <c r="G59" s="137" t="s">
        <v>318</v>
      </c>
      <c r="H59" s="97" t="s">
        <v>4</v>
      </c>
      <c r="I59" s="183">
        <v>45803</v>
      </c>
      <c r="J59" s="168"/>
      <c r="K59" s="171"/>
      <c r="L59" s="170" t="s">
        <v>81</v>
      </c>
      <c r="M59" s="142"/>
      <c r="N59" s="18"/>
      <c r="O59" s="2"/>
      <c r="P59" s="100"/>
      <c r="Q59" s="170"/>
      <c r="R59" s="142"/>
      <c r="S59" s="18"/>
      <c r="T59" s="53"/>
    </row>
    <row r="60" spans="1:20" ht="99" customHeight="1">
      <c r="A60" s="9" t="str">
        <f>IF(OR(B60&lt;&gt;"",G60&lt;&gt;""),"["&amp;TEXT($B$2,"##")&amp;"-"&amp;TEXT(ROW()-8-COUNTBLANK($G$10:G60),"##")&amp;"]","")</f>
        <v>[CODE Review_GITLAB-51]</v>
      </c>
      <c r="B60" s="97" t="s">
        <v>259</v>
      </c>
      <c r="C60" s="101" t="s">
        <v>315</v>
      </c>
      <c r="D60" s="101" t="s">
        <v>321</v>
      </c>
      <c r="E60" s="111"/>
      <c r="F60" s="98"/>
      <c r="G60" s="137" t="s">
        <v>322</v>
      </c>
      <c r="H60" s="97" t="s">
        <v>4</v>
      </c>
      <c r="I60" s="183">
        <v>45803</v>
      </c>
      <c r="J60" s="167"/>
      <c r="K60" s="171"/>
      <c r="L60" s="170" t="s">
        <v>81</v>
      </c>
      <c r="M60" s="142"/>
      <c r="N60" s="18"/>
      <c r="O60" s="2"/>
      <c r="P60" s="100"/>
      <c r="Q60" s="170"/>
      <c r="R60" s="142"/>
      <c r="S60" s="18"/>
      <c r="T60" s="53"/>
    </row>
    <row r="61" spans="1:20" ht="99" customHeight="1">
      <c r="A61" s="9" t="str">
        <f>IF(OR(B61&lt;&gt;"",G61&lt;&gt;""),"["&amp;TEXT($B$2,"##")&amp;"-"&amp;TEXT(ROW()-8-COUNTBLANK($G$10:G61),"##")&amp;"]","")</f>
        <v>[CODE Review_GITLAB-52]</v>
      </c>
      <c r="B61" s="97" t="s">
        <v>259</v>
      </c>
      <c r="C61" s="101" t="s">
        <v>315</v>
      </c>
      <c r="D61" s="101" t="s">
        <v>323</v>
      </c>
      <c r="E61" s="111"/>
      <c r="F61" s="98"/>
      <c r="G61" s="137" t="s">
        <v>324</v>
      </c>
      <c r="H61" s="97" t="s">
        <v>4</v>
      </c>
      <c r="I61" s="183">
        <v>45803</v>
      </c>
      <c r="J61" s="164"/>
      <c r="K61" s="171"/>
      <c r="L61" s="170" t="s">
        <v>81</v>
      </c>
      <c r="M61" s="142"/>
      <c r="N61" s="18"/>
      <c r="O61" s="2"/>
      <c r="P61" s="100"/>
      <c r="Q61" s="170"/>
      <c r="R61" s="142"/>
      <c r="S61" s="18"/>
      <c r="T61" s="53"/>
    </row>
    <row r="62" spans="1:20" ht="99" customHeight="1">
      <c r="A62" s="9" t="str">
        <f>IF(OR(B62&lt;&gt;"",G62&lt;&gt;""),"["&amp;TEXT($B$2,"##")&amp;"-"&amp;TEXT(ROW()-8-COUNTBLANK($G$10:G62),"##")&amp;"]","")</f>
        <v>[CODE Review_GITLAB-53]</v>
      </c>
      <c r="B62" s="97" t="s">
        <v>259</v>
      </c>
      <c r="C62" s="239" t="s">
        <v>325</v>
      </c>
      <c r="D62" s="246"/>
      <c r="E62" s="111"/>
      <c r="F62" s="98"/>
      <c r="G62" s="137" t="s">
        <v>326</v>
      </c>
      <c r="H62" s="97" t="s">
        <v>4</v>
      </c>
      <c r="I62" s="186">
        <v>45803</v>
      </c>
      <c r="J62" s="165"/>
      <c r="K62" s="171"/>
      <c r="L62" s="170" t="s">
        <v>81</v>
      </c>
      <c r="M62" s="142"/>
      <c r="N62" s="18"/>
      <c r="O62" s="2"/>
      <c r="P62" s="147"/>
      <c r="Q62" s="170"/>
      <c r="R62" s="142"/>
      <c r="S62" s="18"/>
      <c r="T62" s="53"/>
    </row>
    <row r="63" spans="1:20" ht="99" customHeight="1">
      <c r="A63" s="9" t="str">
        <f>IF(OR(B63&lt;&gt;"",G63&lt;&gt;""),"["&amp;TEXT($B$2,"##")&amp;"-"&amp;TEXT(ROW()-8-COUNTBLANK($G$10:G63),"##")&amp;"]","")</f>
        <v>[CODE Review_GITLAB-54]</v>
      </c>
      <c r="B63" s="97" t="s">
        <v>259</v>
      </c>
      <c r="C63" s="234" t="s">
        <v>329</v>
      </c>
      <c r="D63" s="101" t="s">
        <v>330</v>
      </c>
      <c r="E63" s="111"/>
      <c r="F63" s="98"/>
      <c r="G63" s="137" t="s">
        <v>331</v>
      </c>
      <c r="H63" s="97" t="s">
        <v>4</v>
      </c>
      <c r="I63" s="186">
        <v>45803</v>
      </c>
      <c r="J63" s="165"/>
      <c r="K63" s="171"/>
      <c r="L63" s="170" t="s">
        <v>85</v>
      </c>
      <c r="M63" s="142"/>
      <c r="N63" s="18"/>
      <c r="O63" s="2"/>
      <c r="P63" s="147"/>
      <c r="Q63" s="170"/>
      <c r="R63" s="142"/>
      <c r="S63" s="18"/>
      <c r="T63" s="53"/>
    </row>
    <row r="64" spans="1:20" ht="99" customHeight="1">
      <c r="A64" s="9" t="str">
        <f>IF(OR(B64&lt;&gt;"",G64&lt;&gt;""),"["&amp;TEXT($B$2,"##")&amp;"-"&amp;TEXT(ROW()-8-COUNTBLANK($G$10:G64),"##")&amp;"]","")</f>
        <v>[CODE Review_GITLAB-55]</v>
      </c>
      <c r="B64" s="97" t="s">
        <v>259</v>
      </c>
      <c r="C64" s="255"/>
      <c r="D64" s="101" t="s">
        <v>334</v>
      </c>
      <c r="E64" s="111"/>
      <c r="F64" s="98"/>
      <c r="G64" s="137" t="s">
        <v>335</v>
      </c>
      <c r="H64" s="97" t="s">
        <v>4</v>
      </c>
      <c r="I64" s="186">
        <v>45803</v>
      </c>
      <c r="J64" s="152"/>
      <c r="K64" s="171"/>
      <c r="L64" s="170" t="s">
        <v>81</v>
      </c>
      <c r="M64" s="142"/>
      <c r="N64" s="18"/>
      <c r="O64" s="2"/>
      <c r="P64" s="100"/>
      <c r="Q64" s="170"/>
      <c r="R64" s="142"/>
      <c r="S64" s="18"/>
      <c r="T64" s="53"/>
    </row>
    <row r="65" spans="1:20" ht="99" customHeight="1">
      <c r="A65" s="9" t="str">
        <f>IF(OR(B65&lt;&gt;"",G65&lt;&gt;""),"["&amp;TEXT($B$2,"##")&amp;"-"&amp;TEXT(ROW()-8-COUNTBLANK($G$10:G65),"##")&amp;"]","")</f>
        <v>[CODE Review_GITLAB-56]</v>
      </c>
      <c r="B65" s="97" t="s">
        <v>259</v>
      </c>
      <c r="C65" s="255"/>
      <c r="D65" s="101" t="s">
        <v>338</v>
      </c>
      <c r="E65" s="111"/>
      <c r="F65" s="98"/>
      <c r="G65" s="137" t="s">
        <v>339</v>
      </c>
      <c r="H65" s="97" t="s">
        <v>4</v>
      </c>
      <c r="I65" s="183">
        <v>45803</v>
      </c>
      <c r="J65" s="164"/>
      <c r="K65" s="171"/>
      <c r="L65" s="170" t="s">
        <v>81</v>
      </c>
      <c r="M65" s="142"/>
      <c r="N65" s="18"/>
      <c r="O65" s="2"/>
      <c r="P65" s="100"/>
      <c r="Q65" s="170"/>
      <c r="R65" s="142"/>
      <c r="S65" s="18"/>
      <c r="T65" s="53"/>
    </row>
    <row r="66" spans="1:20" ht="99" customHeight="1">
      <c r="A66" s="9" t="str">
        <f>IF(OR(B66&lt;&gt;"",G66&lt;&gt;""),"["&amp;TEXT($B$2,"##")&amp;"-"&amp;TEXT(ROW()-8-COUNTBLANK($G$10:G66),"##")&amp;"]","")</f>
        <v>[CODE Review_GITLAB-57]</v>
      </c>
      <c r="B66" s="97" t="s">
        <v>259</v>
      </c>
      <c r="C66" s="255"/>
      <c r="D66" s="101" t="s">
        <v>341</v>
      </c>
      <c r="E66" s="111"/>
      <c r="F66" s="101"/>
      <c r="G66" s="137" t="s">
        <v>342</v>
      </c>
      <c r="H66" s="97" t="s">
        <v>4</v>
      </c>
      <c r="I66" s="186">
        <v>45803</v>
      </c>
      <c r="J66" s="169"/>
      <c r="K66" s="171"/>
      <c r="L66" s="170" t="s">
        <v>81</v>
      </c>
      <c r="M66" s="142"/>
      <c r="N66" s="149"/>
      <c r="O66" s="150"/>
      <c r="P66" s="148"/>
      <c r="Q66" s="170"/>
      <c r="R66" s="142"/>
      <c r="S66" s="149"/>
      <c r="T66" s="53"/>
    </row>
    <row r="67" spans="1:20" ht="99" customHeight="1">
      <c r="A67" s="9" t="str">
        <f>IF(OR(B67&lt;&gt;"",G67&lt;&gt;""),"["&amp;TEXT($B$2,"##")&amp;"-"&amp;TEXT(ROW()-8-COUNTBLANK($G$10:G67),"##")&amp;"]","")</f>
        <v>[CODE Review_GITLAB-58]</v>
      </c>
      <c r="B67" s="97" t="s">
        <v>259</v>
      </c>
      <c r="C67" s="235"/>
      <c r="D67" s="101" t="s">
        <v>343</v>
      </c>
      <c r="E67" s="111"/>
      <c r="F67" s="101"/>
      <c r="G67" s="137" t="s">
        <v>339</v>
      </c>
      <c r="H67" s="97" t="s">
        <v>4</v>
      </c>
      <c r="I67" s="186">
        <v>45803</v>
      </c>
      <c r="J67" s="169"/>
      <c r="K67" s="171"/>
      <c r="L67" s="170" t="s">
        <v>81</v>
      </c>
      <c r="M67" s="142"/>
      <c r="N67" s="149"/>
      <c r="O67" s="150"/>
      <c r="P67" s="148"/>
      <c r="Q67" s="170"/>
      <c r="R67" s="142"/>
      <c r="S67" s="149"/>
      <c r="T67" s="53"/>
    </row>
    <row r="68" spans="1:20" ht="15.75" customHeight="1">
      <c r="A68" s="238" t="s">
        <v>344</v>
      </c>
      <c r="B68" s="238"/>
      <c r="C68" s="252"/>
      <c r="D68" s="252"/>
      <c r="E68" s="252"/>
      <c r="F68" s="252"/>
      <c r="G68" s="252"/>
      <c r="H68" s="252"/>
      <c r="I68" s="252"/>
      <c r="J68" s="252"/>
      <c r="K68" s="252"/>
      <c r="L68" s="252"/>
      <c r="M68" s="252"/>
      <c r="N68" s="252"/>
      <c r="O68" s="252"/>
      <c r="P68" s="252"/>
      <c r="Q68" s="252"/>
      <c r="R68" s="252"/>
      <c r="S68" s="252"/>
      <c r="T68" s="53"/>
    </row>
    <row r="69" spans="1:20" ht="201" customHeight="1">
      <c r="A69" s="9" t="str">
        <f>IF(OR(B69&lt;&gt;"",G69&lt;&gt;""),"["&amp;TEXT($B$2,"##")&amp;"-"&amp;TEXT(ROW()-8-COUNTBLANK($G$10:G69),"##")&amp;"]","")</f>
        <v>[CODE Review_GITLAB-59]</v>
      </c>
      <c r="B69" s="60" t="s">
        <v>345</v>
      </c>
      <c r="C69" s="247" t="s">
        <v>346</v>
      </c>
      <c r="D69" s="248"/>
      <c r="E69" s="61"/>
      <c r="F69" s="61" t="s">
        <v>347</v>
      </c>
      <c r="G69" s="62" t="s">
        <v>348</v>
      </c>
      <c r="H69" s="60" t="s">
        <v>4</v>
      </c>
      <c r="I69" s="63">
        <v>45803</v>
      </c>
      <c r="J69" s="64"/>
      <c r="K69" s="65"/>
      <c r="L69" s="170" t="s">
        <v>85</v>
      </c>
      <c r="M69" s="142"/>
      <c r="N69" s="66" t="s">
        <v>78</v>
      </c>
      <c r="O69" s="64"/>
      <c r="P69" s="65"/>
      <c r="Q69" s="170"/>
      <c r="R69" s="142"/>
      <c r="S69" s="66" t="s">
        <v>78</v>
      </c>
    </row>
    <row r="70" spans="1:20" ht="195" customHeight="1">
      <c r="A70" s="9" t="str">
        <f>IF(OR(B70&lt;&gt;"",G70&lt;&gt;""),"["&amp;TEXT($B$2,"##")&amp;"-"&amp;TEXT(ROW()-8-COUNTBLANK($G$10:G70),"##")&amp;"]","")</f>
        <v>[CODE Review_GITLAB-60]</v>
      </c>
      <c r="B70" s="74" t="s">
        <v>345</v>
      </c>
      <c r="C70" s="256" t="s">
        <v>349</v>
      </c>
      <c r="D70" s="257"/>
      <c r="E70" s="75"/>
      <c r="F70" s="75" t="s">
        <v>350</v>
      </c>
      <c r="G70" s="76" t="s">
        <v>351</v>
      </c>
      <c r="H70" s="74" t="s">
        <v>4</v>
      </c>
      <c r="I70" s="77">
        <v>45803</v>
      </c>
      <c r="J70" s="64"/>
      <c r="K70" s="65"/>
      <c r="L70" s="170" t="s">
        <v>85</v>
      </c>
      <c r="M70" s="142"/>
      <c r="N70" s="80" t="s">
        <v>78</v>
      </c>
      <c r="O70" s="78"/>
      <c r="P70" s="79"/>
      <c r="Q70" s="170"/>
      <c r="R70" s="142"/>
      <c r="S70" s="80" t="s">
        <v>78</v>
      </c>
    </row>
    <row r="71" spans="1:20" ht="15.75" customHeight="1">
      <c r="A71" s="238" t="s">
        <v>352</v>
      </c>
      <c r="B71" s="238"/>
      <c r="C71" s="238"/>
      <c r="D71" s="260"/>
      <c r="E71" s="238"/>
      <c r="F71" s="238"/>
      <c r="G71" s="238"/>
      <c r="H71" s="238"/>
      <c r="I71" s="238"/>
      <c r="J71" s="238"/>
      <c r="K71" s="238"/>
      <c r="L71" s="238"/>
      <c r="M71" s="260"/>
      <c r="N71" s="238"/>
      <c r="O71" s="238"/>
      <c r="P71" s="238"/>
      <c r="Q71" s="238"/>
      <c r="R71" s="260"/>
      <c r="S71" s="238"/>
      <c r="T71" s="53"/>
    </row>
    <row r="72" spans="1:20" ht="27.75" customHeight="1">
      <c r="A72" s="9" t="str">
        <f>IF(OR(C72&lt;&gt;"",G72&lt;&gt;""),"["&amp;TEXT($B$2,"##")&amp;"-"&amp;TEXT(ROW()-8-COUNTBLANK($G72:G$73),"##")&amp;"]","")</f>
        <v>[CODE Review_GITLAB-64]</v>
      </c>
      <c r="B72" s="90" t="s">
        <v>353</v>
      </c>
      <c r="C72" s="258" t="s">
        <v>354</v>
      </c>
      <c r="D72" s="259"/>
      <c r="E72" s="91"/>
      <c r="F72" s="91"/>
      <c r="G72" s="17" t="s">
        <v>355</v>
      </c>
      <c r="H72" s="60" t="s">
        <v>4</v>
      </c>
      <c r="I72" s="171">
        <v>45803</v>
      </c>
      <c r="J72" s="179"/>
      <c r="K72" s="177"/>
      <c r="L72" s="170" t="s">
        <v>85</v>
      </c>
      <c r="M72" s="142"/>
      <c r="N72" s="95"/>
      <c r="O72" s="93"/>
      <c r="P72" s="94"/>
      <c r="Q72" s="170"/>
      <c r="R72" s="142"/>
      <c r="S72" s="95"/>
    </row>
    <row r="73" spans="1:20" ht="29.25" customHeight="1">
      <c r="A73" s="9" t="str">
        <f>IF(OR(C73&lt;&gt;"",G73&lt;&gt;""),"["&amp;TEXT($B$2,"##")&amp;"-"&amp;TEXT(ROW()-8-COUNTBLANK($G73:G$73),"##")&amp;"]","")</f>
        <v>[CODE Review_GITLAB-65]</v>
      </c>
      <c r="B73" s="89" t="s">
        <v>353</v>
      </c>
      <c r="C73" s="258" t="s">
        <v>356</v>
      </c>
      <c r="D73" s="259"/>
      <c r="E73" s="75"/>
      <c r="F73" s="75"/>
      <c r="G73" s="17" t="s">
        <v>357</v>
      </c>
      <c r="H73" s="60" t="s">
        <v>4</v>
      </c>
      <c r="I73" s="171">
        <v>45803</v>
      </c>
      <c r="J73" s="179"/>
      <c r="K73" s="177"/>
      <c r="L73" s="170" t="s">
        <v>85</v>
      </c>
      <c r="M73" s="142"/>
      <c r="N73" s="80"/>
      <c r="O73" s="78"/>
      <c r="P73" s="79"/>
      <c r="Q73" s="170"/>
      <c r="R73" s="142"/>
      <c r="S73" s="80"/>
    </row>
    <row r="74" spans="1:20" ht="30.75" customHeight="1">
      <c r="A74" s="9" t="str">
        <f>IF(OR(C74&lt;&gt;"",G74&lt;&gt;""),"["&amp;TEXT($B$2,"##")&amp;"-"&amp;TEXT(ROW()-8-COUNTBLANK($G$73:G74),"##")&amp;"]","")</f>
        <v>[CODE Review_GITLAB-66]</v>
      </c>
      <c r="B74" s="89" t="s">
        <v>353</v>
      </c>
      <c r="C74" s="258" t="s">
        <v>358</v>
      </c>
      <c r="D74" s="259"/>
      <c r="E74" s="75"/>
      <c r="F74" s="75"/>
      <c r="G74" s="17" t="s">
        <v>359</v>
      </c>
      <c r="H74" s="60" t="s">
        <v>4</v>
      </c>
      <c r="I74" s="171">
        <v>45803</v>
      </c>
      <c r="J74" s="179"/>
      <c r="K74" s="177"/>
      <c r="L74" s="170" t="s">
        <v>85</v>
      </c>
      <c r="M74" s="142"/>
      <c r="N74" s="80"/>
      <c r="O74" s="78"/>
      <c r="P74" s="79"/>
      <c r="Q74" s="170"/>
      <c r="R74" s="142"/>
      <c r="S74" s="80"/>
    </row>
    <row r="75" spans="1:20" ht="24.75" customHeight="1">
      <c r="A75" s="9" t="str">
        <f>IF(OR(C75&lt;&gt;"",G75&lt;&gt;""),"["&amp;TEXT($B$2,"##")&amp;"-"&amp;TEXT(ROW()-8-COUNTBLANK($G$73:G75),"##")&amp;"]","")</f>
        <v>[CODE Review_GITLAB-67]</v>
      </c>
      <c r="B75" s="89" t="s">
        <v>353</v>
      </c>
      <c r="C75" s="258" t="s">
        <v>360</v>
      </c>
      <c r="D75" s="259"/>
      <c r="E75" s="75"/>
      <c r="F75" s="75"/>
      <c r="G75" s="17" t="s">
        <v>359</v>
      </c>
      <c r="H75" s="60" t="s">
        <v>4</v>
      </c>
      <c r="I75" s="171">
        <v>45803</v>
      </c>
      <c r="J75" s="179"/>
      <c r="K75" s="177"/>
      <c r="L75" s="170" t="s">
        <v>85</v>
      </c>
      <c r="M75" s="142"/>
      <c r="N75" s="80"/>
      <c r="O75" s="78"/>
      <c r="P75" s="79"/>
      <c r="Q75" s="170"/>
      <c r="R75" s="142"/>
      <c r="S75" s="80"/>
    </row>
    <row r="76" spans="1:20" ht="15.75" customHeight="1">
      <c r="A76" s="252" t="s">
        <v>361</v>
      </c>
      <c r="B76" s="238"/>
      <c r="C76" s="238"/>
      <c r="D76" s="252"/>
      <c r="E76" s="238"/>
      <c r="F76" s="238"/>
      <c r="G76" s="238"/>
      <c r="H76" s="238"/>
      <c r="I76" s="238"/>
      <c r="J76" s="238"/>
      <c r="K76" s="238"/>
      <c r="L76" s="238"/>
      <c r="M76" s="252"/>
      <c r="N76" s="238"/>
      <c r="O76" s="238"/>
      <c r="P76" s="238"/>
      <c r="Q76" s="238"/>
      <c r="R76" s="252"/>
      <c r="S76" s="238"/>
      <c r="T76" s="53"/>
    </row>
    <row r="77" spans="1:20" ht="191.25" customHeight="1">
      <c r="A77" s="9" t="str">
        <f>IF(OR(C77&lt;&gt;"",G77&lt;&gt;""),"["&amp;TEXT($B$2,"##")&amp;"-"&amp;TEXT(ROW()-8-COUNTBLANK($G$73:G77),"##")&amp;"]","")</f>
        <v>[CODE Review_GITLAB-68]</v>
      </c>
      <c r="B77" s="60" t="s">
        <v>362</v>
      </c>
      <c r="C77" s="253" t="s">
        <v>363</v>
      </c>
      <c r="D77" s="254"/>
      <c r="E77" s="61"/>
      <c r="F77" s="62" t="s">
        <v>412</v>
      </c>
      <c r="G77" s="62" t="s">
        <v>365</v>
      </c>
      <c r="H77" s="60" t="s">
        <v>4</v>
      </c>
      <c r="I77" s="171">
        <v>45803</v>
      </c>
      <c r="J77" s="179"/>
      <c r="K77" s="177"/>
      <c r="L77" s="170" t="s">
        <v>189</v>
      </c>
      <c r="M77" s="142"/>
      <c r="N77" s="66" t="s">
        <v>78</v>
      </c>
      <c r="O77" s="64"/>
      <c r="P77" s="65"/>
      <c r="Q77" s="170"/>
      <c r="R77" s="142"/>
      <c r="S77" s="66" t="s">
        <v>78</v>
      </c>
    </row>
    <row r="78" spans="1:20" ht="191.25" customHeight="1">
      <c r="A78" s="9" t="str">
        <f>IF(OR(C78&lt;&gt;"",G78&lt;&gt;""),"["&amp;TEXT($B$2,"##")&amp;"-"&amp;TEXT(ROW()-8-COUNTBLANK($G$73:G78),"##")&amp;"]","")</f>
        <v>[CODE Review_GITLAB-69]</v>
      </c>
      <c r="B78" s="60" t="s">
        <v>362</v>
      </c>
      <c r="C78" s="253" t="s">
        <v>366</v>
      </c>
      <c r="D78" s="254"/>
      <c r="E78" s="61"/>
      <c r="F78" s="62" t="s">
        <v>412</v>
      </c>
      <c r="G78" s="62" t="s">
        <v>367</v>
      </c>
      <c r="H78" s="60" t="s">
        <v>4</v>
      </c>
      <c r="I78" s="171">
        <v>45803</v>
      </c>
      <c r="J78" s="154"/>
      <c r="K78" s="177"/>
      <c r="L78" s="170" t="s">
        <v>189</v>
      </c>
      <c r="M78" s="142"/>
      <c r="N78" s="66"/>
      <c r="O78" s="64"/>
      <c r="P78" s="65"/>
      <c r="Q78" s="170"/>
      <c r="R78" s="142"/>
      <c r="S78" s="66" t="s">
        <v>78</v>
      </c>
    </row>
    <row r="79" spans="1:20" ht="15.75" customHeight="1">
      <c r="A79" s="249" t="s">
        <v>369</v>
      </c>
      <c r="B79" s="250"/>
      <c r="C79" s="250"/>
      <c r="D79" s="250"/>
      <c r="E79" s="250"/>
      <c r="F79" s="250"/>
      <c r="G79" s="250"/>
      <c r="H79" s="250"/>
      <c r="I79" s="250"/>
      <c r="J79" s="250"/>
      <c r="K79" s="250"/>
      <c r="L79" s="250"/>
      <c r="M79" s="250"/>
      <c r="N79" s="250"/>
      <c r="O79" s="250"/>
      <c r="P79" s="250"/>
      <c r="Q79" s="250"/>
      <c r="R79" s="250"/>
      <c r="S79" s="251"/>
    </row>
    <row r="80" spans="1:20" ht="117.75" customHeight="1">
      <c r="A80" s="9" t="str">
        <f>IF(OR(C80&lt;&gt;"",G80&lt;&gt;""),"["&amp;TEXT($B$2,"##")&amp;"-"&amp;TEXT(ROW()-8-COUNTBLANK($G$73:G80),"##")&amp;"]","")</f>
        <v>[CODE Review_GITLAB-70]</v>
      </c>
      <c r="B80" s="124" t="s">
        <v>370</v>
      </c>
      <c r="C80" s="264" t="s">
        <v>371</v>
      </c>
      <c r="D80" s="264"/>
      <c r="E80" s="75"/>
      <c r="F80" s="76" t="s">
        <v>413</v>
      </c>
      <c r="G80" s="76" t="s">
        <v>373</v>
      </c>
      <c r="H80" s="74" t="s">
        <v>4</v>
      </c>
      <c r="I80" s="187">
        <v>45803</v>
      </c>
      <c r="J80" s="184"/>
      <c r="K80" s="177"/>
      <c r="L80" s="170" t="s">
        <v>189</v>
      </c>
      <c r="M80" s="142"/>
      <c r="N80" s="80" t="s">
        <v>78</v>
      </c>
      <c r="O80" s="78"/>
      <c r="P80" s="79"/>
      <c r="Q80" s="170"/>
      <c r="R80" s="142"/>
      <c r="S80" s="80" t="s">
        <v>78</v>
      </c>
    </row>
    <row r="81" spans="1:20" ht="117.75" customHeight="1">
      <c r="A81" s="9" t="str">
        <f>IF(OR(C81&lt;&gt;"",G81&lt;&gt;""),"["&amp;TEXT($B$2,"##")&amp;"-"&amp;TEXT(ROW()-8-COUNTBLANK($G$73:G81),"##")&amp;"]","")</f>
        <v>[CODE Review_GITLAB-71]</v>
      </c>
      <c r="B81" s="124" t="s">
        <v>370</v>
      </c>
      <c r="C81" s="291" t="s">
        <v>374</v>
      </c>
      <c r="D81" s="291"/>
      <c r="E81" s="75"/>
      <c r="F81" s="76"/>
      <c r="G81" s="134" t="s">
        <v>375</v>
      </c>
      <c r="H81" s="97" t="s">
        <v>4</v>
      </c>
      <c r="I81" s="175">
        <v>45803</v>
      </c>
      <c r="J81" s="154"/>
      <c r="K81" s="177"/>
      <c r="L81" s="170" t="s">
        <v>85</v>
      </c>
      <c r="M81" s="142"/>
      <c r="N81" s="80" t="s">
        <v>78</v>
      </c>
      <c r="O81" s="78"/>
      <c r="P81" s="79"/>
      <c r="Q81" s="170"/>
      <c r="R81" s="142"/>
      <c r="S81" s="80" t="s">
        <v>78</v>
      </c>
    </row>
    <row r="82" spans="1:20" ht="117.75" customHeight="1">
      <c r="A82" s="9" t="str">
        <f>IF(OR(C82&lt;&gt;"",G82&lt;&gt;""),"["&amp;TEXT($B$2,"##")&amp;"-"&amp;TEXT(ROW()-8-COUNTBLANK($G$73:G82),"##")&amp;"]","")</f>
        <v>[CODE Review_GITLAB-72]</v>
      </c>
      <c r="B82" s="124" t="s">
        <v>370</v>
      </c>
      <c r="C82" s="292" t="s">
        <v>377</v>
      </c>
      <c r="D82" s="292"/>
      <c r="E82" s="75"/>
      <c r="F82" s="76"/>
      <c r="G82" s="135" t="s">
        <v>378</v>
      </c>
      <c r="H82" s="97" t="s">
        <v>4</v>
      </c>
      <c r="I82" s="175">
        <v>45803</v>
      </c>
      <c r="J82" s="64"/>
      <c r="K82" s="177"/>
      <c r="L82" s="170" t="s">
        <v>85</v>
      </c>
      <c r="M82" s="142"/>
      <c r="N82" s="80"/>
      <c r="O82" s="78"/>
      <c r="P82" s="79"/>
      <c r="Q82" s="170"/>
      <c r="R82" s="142"/>
      <c r="S82" s="80"/>
    </row>
    <row r="83" spans="1:20" ht="117.75" customHeight="1">
      <c r="A83" s="9" t="str">
        <f>IF(OR(C83&lt;&gt;"",G83&lt;&gt;""),"["&amp;TEXT($B$2,"##")&amp;"-"&amp;TEXT(ROW()-8-COUNTBLANK($G$73:G83),"##")&amp;"]","")</f>
        <v>[CODE Review_GITLAB-73]</v>
      </c>
      <c r="B83" s="124" t="s">
        <v>370</v>
      </c>
      <c r="C83" s="264" t="s">
        <v>371</v>
      </c>
      <c r="D83" s="264"/>
      <c r="E83" s="75"/>
      <c r="F83" s="76" t="s">
        <v>413</v>
      </c>
      <c r="G83" s="76" t="s">
        <v>373</v>
      </c>
      <c r="H83" s="92" t="s">
        <v>4</v>
      </c>
      <c r="I83" s="181">
        <v>45803</v>
      </c>
      <c r="J83" s="64"/>
      <c r="K83" s="177"/>
      <c r="L83" s="170" t="s">
        <v>85</v>
      </c>
      <c r="M83" s="142"/>
      <c r="N83" s="80" t="s">
        <v>78</v>
      </c>
      <c r="O83" s="78"/>
      <c r="P83" s="79"/>
      <c r="Q83" s="170"/>
      <c r="R83" s="142"/>
      <c r="S83" s="80" t="s">
        <v>78</v>
      </c>
    </row>
    <row r="84" spans="1:20" ht="15.75" customHeight="1">
      <c r="A84" s="252" t="s">
        <v>379</v>
      </c>
      <c r="B84" s="238"/>
      <c r="C84" s="252"/>
      <c r="D84" s="252"/>
      <c r="E84" s="238"/>
      <c r="F84" s="238"/>
      <c r="G84" s="238"/>
      <c r="H84" s="238"/>
      <c r="I84" s="238"/>
      <c r="J84" s="238"/>
      <c r="K84" s="238"/>
      <c r="L84" s="238"/>
      <c r="M84" s="238"/>
      <c r="N84" s="238"/>
      <c r="O84" s="238"/>
      <c r="P84" s="238"/>
      <c r="Q84" s="238"/>
      <c r="R84" s="238"/>
      <c r="S84" s="238"/>
      <c r="T84" s="53"/>
    </row>
    <row r="85" spans="1:20" ht="90" customHeight="1">
      <c r="A85" s="9" t="str">
        <f>IF(OR(C85&lt;&gt;"",G85&lt;&gt;""),"["&amp;TEXT($B$2,"##")&amp;"-"&amp;TEXT(ROW()-8-COUNTBLANK($G$73:G85),"##")&amp;"]","")</f>
        <v>[CODE Review_GITLAB-74]</v>
      </c>
      <c r="B85" s="61" t="s">
        <v>380</v>
      </c>
      <c r="C85" s="293" t="s">
        <v>381</v>
      </c>
      <c r="D85" s="241"/>
      <c r="E85" s="91" t="s">
        <v>186</v>
      </c>
      <c r="F85" s="96" t="s">
        <v>382</v>
      </c>
      <c r="G85" s="62" t="s">
        <v>383</v>
      </c>
      <c r="H85" s="60" t="s">
        <v>4</v>
      </c>
      <c r="I85" s="171">
        <v>45803</v>
      </c>
      <c r="J85" s="179"/>
      <c r="K85" s="177"/>
      <c r="L85" s="170" t="s">
        <v>189</v>
      </c>
      <c r="M85" s="142"/>
      <c r="N85" s="81"/>
      <c r="O85" s="64"/>
      <c r="P85" s="65"/>
      <c r="Q85" s="170"/>
      <c r="R85" s="142"/>
      <c r="S85" s="81"/>
    </row>
    <row r="86" spans="1:20" ht="235.5">
      <c r="A86" s="9" t="str">
        <f>IF(OR(C86&lt;&gt;"",G86&lt;&gt;""),"["&amp;TEXT($B$2,"##")&amp;"-"&amp;TEXT(ROW()-8-COUNTBLANK($G$73:G86),"##")&amp;"]","")</f>
        <v>[CODE Review_GITLAB-75]</v>
      </c>
      <c r="B86" s="75" t="s">
        <v>380</v>
      </c>
      <c r="C86" s="287" t="s">
        <v>374</v>
      </c>
      <c r="D86" s="288"/>
      <c r="E86" s="98" t="s">
        <v>186</v>
      </c>
      <c r="F86" s="98"/>
      <c r="G86" s="75" t="s">
        <v>375</v>
      </c>
      <c r="H86" s="60" t="s">
        <v>4</v>
      </c>
      <c r="I86" s="171">
        <v>45803</v>
      </c>
      <c r="J86" s="179"/>
      <c r="K86" s="177"/>
      <c r="L86" s="170" t="s">
        <v>85</v>
      </c>
      <c r="M86" s="142"/>
      <c r="N86" s="84"/>
      <c r="O86" s="71"/>
      <c r="P86" s="70"/>
      <c r="Q86" s="170"/>
      <c r="R86" s="142"/>
      <c r="S86" s="84"/>
    </row>
    <row r="87" spans="1:20" ht="205.5">
      <c r="A87" s="9" t="str">
        <f>IF(OR(C87&lt;&gt;"",G87&lt;&gt;""),"["&amp;TEXT($B$2,"##")&amp;"-"&amp;TEXT(ROW()-8-COUNTBLANK($G$73:G87),"##")&amp;"]","")</f>
        <v>[CODE Review_GITLAB-76]</v>
      </c>
      <c r="B87" s="75" t="s">
        <v>380</v>
      </c>
      <c r="C87" s="258" t="s">
        <v>377</v>
      </c>
      <c r="D87" s="259"/>
      <c r="E87" s="98"/>
      <c r="F87" s="98"/>
      <c r="G87" s="123" t="s">
        <v>378</v>
      </c>
      <c r="H87" s="60" t="s">
        <v>4</v>
      </c>
      <c r="I87" s="171">
        <v>45803</v>
      </c>
      <c r="J87" s="179"/>
      <c r="K87" s="177"/>
      <c r="L87" s="170" t="s">
        <v>85</v>
      </c>
      <c r="M87" s="142"/>
      <c r="N87" s="84"/>
      <c r="O87" s="71"/>
      <c r="P87" s="70"/>
      <c r="Q87" s="170"/>
      <c r="R87" s="142"/>
      <c r="S87" s="84"/>
    </row>
    <row r="88" spans="1:20">
      <c r="A88" s="252" t="s">
        <v>389</v>
      </c>
      <c r="B88" s="260"/>
      <c r="C88" s="260"/>
      <c r="D88" s="294"/>
      <c r="E88" s="252"/>
      <c r="F88" s="252"/>
      <c r="G88" s="238"/>
      <c r="H88" s="238"/>
      <c r="I88" s="238"/>
      <c r="J88" s="238"/>
      <c r="K88" s="238"/>
      <c r="L88" s="238"/>
      <c r="M88" s="238"/>
      <c r="N88" s="238"/>
      <c r="O88" s="238"/>
      <c r="P88" s="238"/>
      <c r="Q88" s="238"/>
      <c r="R88" s="238"/>
      <c r="S88" s="238"/>
      <c r="T88" s="53"/>
    </row>
    <row r="89" spans="1:20" ht="73.5">
      <c r="A89" s="9" t="str">
        <f>IF(OR(C89&lt;&gt;"",G89&lt;&gt;""),"["&amp;TEXT($B$2,"##")&amp;"-"&amp;TEXT(ROW()-8-COUNTBLANK($G$73:G89),"##")&amp;"]","")</f>
        <v>[CODE Review_GITLAB-77]</v>
      </c>
      <c r="B89" s="126" t="s">
        <v>390</v>
      </c>
      <c r="C89" s="295" t="s">
        <v>391</v>
      </c>
      <c r="D89" s="296"/>
      <c r="E89" s="68" t="s">
        <v>392</v>
      </c>
      <c r="F89" s="83" t="s">
        <v>393</v>
      </c>
      <c r="G89" s="69" t="s">
        <v>394</v>
      </c>
      <c r="H89" s="60" t="s">
        <v>4</v>
      </c>
      <c r="I89" s="171">
        <v>45828</v>
      </c>
      <c r="J89" s="64"/>
      <c r="K89" s="171"/>
      <c r="L89" s="170" t="s">
        <v>189</v>
      </c>
      <c r="M89" s="142"/>
      <c r="N89" s="84"/>
      <c r="O89" s="71"/>
      <c r="P89" s="70"/>
      <c r="Q89" s="170"/>
      <c r="R89" s="142"/>
      <c r="S89" s="84"/>
    </row>
    <row r="90" spans="1:20" ht="73.5">
      <c r="A90" s="9" t="str">
        <f>IF(OR(C90&lt;&gt;"",G90&lt;&gt;""),"["&amp;TEXT($B$2,"##")&amp;"-"&amp;TEXT(ROW()-8-COUNTBLANK($G$73:G90),"##")&amp;"]","")</f>
        <v>[CODE Review_GITLAB-78]</v>
      </c>
      <c r="B90" s="127" t="s">
        <v>395</v>
      </c>
      <c r="C90" s="295" t="s">
        <v>414</v>
      </c>
      <c r="D90" s="296"/>
      <c r="E90" s="68" t="s">
        <v>397</v>
      </c>
      <c r="F90" s="83"/>
      <c r="G90" s="69" t="s">
        <v>398</v>
      </c>
      <c r="H90" s="60" t="s">
        <v>4</v>
      </c>
      <c r="I90" s="171">
        <v>45828</v>
      </c>
      <c r="J90" s="64"/>
      <c r="K90" s="171"/>
      <c r="L90" s="170" t="s">
        <v>189</v>
      </c>
      <c r="M90" s="142"/>
      <c r="N90" s="84"/>
      <c r="O90" s="71"/>
      <c r="P90" s="70"/>
      <c r="Q90" s="170"/>
      <c r="R90" s="142"/>
      <c r="S90" s="84"/>
    </row>
    <row r="91" spans="1:20" ht="73.5">
      <c r="A91" s="9" t="str">
        <f>IF(OR(C91&lt;&gt;"",G91&lt;&gt;""),"["&amp;TEXT($B$2,"##")&amp;"-"&amp;TEXT(ROW()-8-COUNTBLANK($G$73:G91),"##")&amp;"]","")</f>
        <v>[CODE Review_GITLAB-79]</v>
      </c>
      <c r="B91" s="127" t="s">
        <v>395</v>
      </c>
      <c r="C91" s="239" t="s">
        <v>399</v>
      </c>
      <c r="D91" s="246"/>
      <c r="E91" s="68" t="s">
        <v>397</v>
      </c>
      <c r="F91" s="69" t="s">
        <v>415</v>
      </c>
      <c r="G91" s="69" t="s">
        <v>401</v>
      </c>
      <c r="H91" s="60" t="s">
        <v>4</v>
      </c>
      <c r="I91" s="171">
        <v>45828</v>
      </c>
      <c r="J91" s="151"/>
      <c r="K91" s="171"/>
      <c r="L91" s="170" t="s">
        <v>189</v>
      </c>
      <c r="M91" s="142"/>
      <c r="N91" s="84"/>
      <c r="O91" s="71"/>
      <c r="P91" s="70"/>
      <c r="Q91" s="170"/>
      <c r="R91" s="142"/>
      <c r="S91" s="84"/>
    </row>
    <row r="92" spans="1:20" ht="87.75">
      <c r="A92" s="9" t="str">
        <f>IF(OR(C92&lt;&gt;"",G92&lt;&gt;""),"["&amp;TEXT($B$2,"##")&amp;"-"&amp;TEXT(ROW()-8-COUNTBLANK($G$73:G92),"##")&amp;"]","")</f>
        <v>[CODE Review_GITLAB-80]</v>
      </c>
      <c r="B92" s="127" t="s">
        <v>403</v>
      </c>
      <c r="C92" s="239" t="s">
        <v>404</v>
      </c>
      <c r="D92" s="246"/>
      <c r="E92" s="68" t="s">
        <v>405</v>
      </c>
      <c r="F92" s="69" t="s">
        <v>415</v>
      </c>
      <c r="G92" s="69" t="s">
        <v>406</v>
      </c>
      <c r="H92" s="60" t="s">
        <v>4</v>
      </c>
      <c r="I92" s="171">
        <v>45828</v>
      </c>
      <c r="J92" s="151"/>
      <c r="K92" s="171"/>
      <c r="L92" s="170" t="s">
        <v>189</v>
      </c>
      <c r="M92" s="142"/>
      <c r="N92" s="84"/>
      <c r="O92" s="71"/>
      <c r="P92" s="70"/>
      <c r="Q92" s="170"/>
      <c r="R92" s="142"/>
      <c r="S92" s="84"/>
    </row>
    <row r="93" spans="1:20" ht="87.75">
      <c r="A93" s="9" t="str">
        <f>IF(OR(C93&lt;&gt;"",G93&lt;&gt;""),"["&amp;TEXT($B$2,"##")&amp;"-"&amp;TEXT(ROW()-8-COUNTBLANK($G$73:G93),"##")&amp;"]","")</f>
        <v>[CODE Review_GITLAB-81]</v>
      </c>
      <c r="B93" s="127" t="s">
        <v>407</v>
      </c>
      <c r="C93" s="239" t="s">
        <v>404</v>
      </c>
      <c r="D93" s="246"/>
      <c r="E93" s="68" t="s">
        <v>408</v>
      </c>
      <c r="F93" s="69" t="s">
        <v>415</v>
      </c>
      <c r="G93" s="69" t="s">
        <v>409</v>
      </c>
      <c r="H93" s="60" t="s">
        <v>4</v>
      </c>
      <c r="I93" s="171">
        <v>45828</v>
      </c>
      <c r="J93" s="151"/>
      <c r="K93" s="171"/>
      <c r="L93" s="170" t="s">
        <v>189</v>
      </c>
      <c r="M93" s="142"/>
      <c r="N93" s="84"/>
      <c r="O93" s="71"/>
      <c r="P93" s="70"/>
      <c r="Q93" s="170"/>
      <c r="R93" s="142"/>
      <c r="S93" s="84"/>
    </row>
  </sheetData>
  <autoFilter ref="A6:S90" xr:uid="{642B9F42-B676-456D-82ED-911A4D3BBE9F}">
    <filterColumn colId="2" showButton="0"/>
    <filterColumn colId="9" showButton="0"/>
    <filterColumn colId="10" showButton="0"/>
    <filterColumn colId="11" showButton="0"/>
    <filterColumn colId="12" showButton="0"/>
    <filterColumn colId="14" showButton="0"/>
    <filterColumn colId="15" showButton="0"/>
    <filterColumn colId="16" showButton="0"/>
    <filterColumn colId="17" showButton="0"/>
  </autoFilter>
  <mergeCells count="69">
    <mergeCell ref="C73:D73"/>
    <mergeCell ref="A71:S71"/>
    <mergeCell ref="C72:D72"/>
    <mergeCell ref="G2:K2"/>
    <mergeCell ref="L2:P2"/>
    <mergeCell ref="S2:W2"/>
    <mergeCell ref="A6:A7"/>
    <mergeCell ref="B6:B7"/>
    <mergeCell ref="C6:D7"/>
    <mergeCell ref="J6:N6"/>
    <mergeCell ref="O6:S6"/>
    <mergeCell ref="A8:S8"/>
    <mergeCell ref="C9:C11"/>
    <mergeCell ref="C12:D12"/>
    <mergeCell ref="C13:D13"/>
    <mergeCell ref="C14:D14"/>
    <mergeCell ref="C85:D85"/>
    <mergeCell ref="C74:D74"/>
    <mergeCell ref="C75:D75"/>
    <mergeCell ref="A76:S76"/>
    <mergeCell ref="C77:D77"/>
    <mergeCell ref="C78:D78"/>
    <mergeCell ref="A79:S79"/>
    <mergeCell ref="C80:D80"/>
    <mergeCell ref="C81:D81"/>
    <mergeCell ref="C82:D82"/>
    <mergeCell ref="C83:D83"/>
    <mergeCell ref="A84:S84"/>
    <mergeCell ref="C91:D91"/>
    <mergeCell ref="C92:D92"/>
    <mergeCell ref="C93:D93"/>
    <mergeCell ref="C86:D86"/>
    <mergeCell ref="C87:D87"/>
    <mergeCell ref="A88:S88"/>
    <mergeCell ref="C89:D89"/>
    <mergeCell ref="C90:D90"/>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A34:S34"/>
    <mergeCell ref="C35:D35"/>
    <mergeCell ref="C36:D36"/>
    <mergeCell ref="C37:C38"/>
    <mergeCell ref="C39:C40"/>
    <mergeCell ref="C41:C42"/>
    <mergeCell ref="A68:S68"/>
    <mergeCell ref="C69:D69"/>
    <mergeCell ref="C70:D70"/>
    <mergeCell ref="C43:C46"/>
    <mergeCell ref="C49:C50"/>
    <mergeCell ref="C51:C52"/>
    <mergeCell ref="C62:D62"/>
    <mergeCell ref="C63:C67"/>
  </mergeCells>
  <conditionalFormatting sqref="C85 C80 C83 C77:C78 E77:F78 E80:F83 E85:F85 K77:K78 K80:K83 K85:K87">
    <cfRule type="expression" dxfId="206" priority="301">
      <formula>#REF!="×"</formula>
    </cfRule>
  </conditionalFormatting>
  <conditionalFormatting sqref="B80:B83 B85:B87">
    <cfRule type="expression" dxfId="205" priority="302">
      <formula>#REF!="×"</formula>
    </cfRule>
  </conditionalFormatting>
  <conditionalFormatting sqref="B77:B78">
    <cfRule type="expression" dxfId="204" priority="303">
      <formula>#REF!="×"</formula>
    </cfRule>
  </conditionalFormatting>
  <conditionalFormatting sqref="N85:N87 S85:S87 N80:N83 S80:S83 N77:O78 S77:S78">
    <cfRule type="expression" dxfId="203" priority="306">
      <formula>#REF!="×"</formula>
    </cfRule>
  </conditionalFormatting>
  <conditionalFormatting sqref="P85 P80:P83 P77:P78">
    <cfRule type="expression" dxfId="202" priority="292">
      <formula>#REF!="×"</formula>
    </cfRule>
  </conditionalFormatting>
  <conditionalFormatting sqref="P86:P87">
    <cfRule type="expression" dxfId="201" priority="297">
      <formula>#REF!="×"</formula>
    </cfRule>
  </conditionalFormatting>
  <conditionalFormatting sqref="H77:I78">
    <cfRule type="expression" dxfId="200" priority="288">
      <formula>#REF!="×"</formula>
    </cfRule>
  </conditionalFormatting>
  <conditionalFormatting sqref="H80:I81 H83:I83 I82">
    <cfRule type="expression" dxfId="199" priority="287">
      <formula>#REF!="×"</formula>
    </cfRule>
  </conditionalFormatting>
  <conditionalFormatting sqref="H85:I85">
    <cfRule type="expression" dxfId="198" priority="286">
      <formula>#REF!="×"</formula>
    </cfRule>
  </conditionalFormatting>
  <conditionalFormatting sqref="B72:B75">
    <cfRule type="expression" dxfId="197" priority="284">
      <formula>#REF!="×"</formula>
    </cfRule>
  </conditionalFormatting>
  <conditionalFormatting sqref="N72:O75 S72:S75">
    <cfRule type="expression" dxfId="196" priority="285">
      <formula>#REF!="×"</formula>
    </cfRule>
  </conditionalFormatting>
  <conditionalFormatting sqref="E72:F75">
    <cfRule type="expression" dxfId="195" priority="283">
      <formula>#REF!="×"</formula>
    </cfRule>
  </conditionalFormatting>
  <conditionalFormatting sqref="P72:P75">
    <cfRule type="expression" dxfId="194" priority="282">
      <formula>#REF!="×"</formula>
    </cfRule>
  </conditionalFormatting>
  <conditionalFormatting sqref="E86:F87">
    <cfRule type="expression" dxfId="193" priority="281">
      <formula>#REF!="×"</formula>
    </cfRule>
  </conditionalFormatting>
  <conditionalFormatting sqref="H72:H75">
    <cfRule type="expression" dxfId="192" priority="270">
      <formula>#REF!="×"</formula>
    </cfRule>
  </conditionalFormatting>
  <conditionalFormatting sqref="H82">
    <cfRule type="expression" dxfId="191" priority="269">
      <formula>#REF!="×"</formula>
    </cfRule>
  </conditionalFormatting>
  <conditionalFormatting sqref="H86:H87">
    <cfRule type="expression" dxfId="190" priority="268">
      <formula>#REF!="×"</formula>
    </cfRule>
  </conditionalFormatting>
  <conditionalFormatting sqref="J72:J75">
    <cfRule type="expression" dxfId="189" priority="265">
      <formula>#REF!="×"</formula>
    </cfRule>
  </conditionalFormatting>
  <conditionalFormatting sqref="J77:J78">
    <cfRule type="expression" dxfId="188" priority="264">
      <formula>#REF!="×"</formula>
    </cfRule>
  </conditionalFormatting>
  <conditionalFormatting sqref="J80:J83">
    <cfRule type="expression" dxfId="187" priority="263">
      <formula>#REF!="×"</formula>
    </cfRule>
  </conditionalFormatting>
  <conditionalFormatting sqref="J85:J87">
    <cfRule type="expression" dxfId="186" priority="262">
      <formula>#REF!="×"</formula>
    </cfRule>
  </conditionalFormatting>
  <conditionalFormatting sqref="I72:I75">
    <cfRule type="expression" dxfId="185" priority="260">
      <formula>#REF!="×"</formula>
    </cfRule>
  </conditionalFormatting>
  <conditionalFormatting sqref="M78">
    <cfRule type="cellIs" dxfId="184" priority="248" operator="equal">
      <formula>"Fail"</formula>
    </cfRule>
  </conditionalFormatting>
  <conditionalFormatting sqref="M78">
    <cfRule type="cellIs" dxfId="183" priority="249" operator="equal">
      <formula>"Pass"</formula>
    </cfRule>
  </conditionalFormatting>
  <conditionalFormatting sqref="M78">
    <cfRule type="cellIs" dxfId="182" priority="246" operator="equal">
      <formula>"Pending"</formula>
    </cfRule>
  </conditionalFormatting>
  <conditionalFormatting sqref="M78">
    <cfRule type="cellIs" dxfId="181" priority="247" operator="equal">
      <formula>"Skip"</formula>
    </cfRule>
  </conditionalFormatting>
  <conditionalFormatting sqref="M80:M83">
    <cfRule type="cellIs" dxfId="180" priority="244" operator="equal">
      <formula>"Fail"</formula>
    </cfRule>
  </conditionalFormatting>
  <conditionalFormatting sqref="M80:M83">
    <cfRule type="cellIs" dxfId="179" priority="245" operator="equal">
      <formula>"Pass"</formula>
    </cfRule>
  </conditionalFormatting>
  <conditionalFormatting sqref="M80:M83">
    <cfRule type="cellIs" dxfId="178" priority="242" operator="equal">
      <formula>"Pending"</formula>
    </cfRule>
  </conditionalFormatting>
  <conditionalFormatting sqref="M80:M83">
    <cfRule type="cellIs" dxfId="177" priority="243" operator="equal">
      <formula>"Skip"</formula>
    </cfRule>
  </conditionalFormatting>
  <conditionalFormatting sqref="R81">
    <cfRule type="cellIs" dxfId="176" priority="232" operator="equal">
      <formula>"Fail"</formula>
    </cfRule>
  </conditionalFormatting>
  <conditionalFormatting sqref="R81">
    <cfRule type="cellIs" dxfId="175" priority="233" operator="equal">
      <formula>"Pass"</formula>
    </cfRule>
  </conditionalFormatting>
  <conditionalFormatting sqref="R81">
    <cfRule type="cellIs" dxfId="174" priority="230" operator="equal">
      <formula>"Pending"</formula>
    </cfRule>
  </conditionalFormatting>
  <conditionalFormatting sqref="R81">
    <cfRule type="cellIs" dxfId="173" priority="231" operator="equal">
      <formula>"Skip"</formula>
    </cfRule>
  </conditionalFormatting>
  <conditionalFormatting sqref="R78">
    <cfRule type="cellIs" dxfId="172" priority="228" operator="equal">
      <formula>"Fail"</formula>
    </cfRule>
  </conditionalFormatting>
  <conditionalFormatting sqref="R78">
    <cfRule type="cellIs" dxfId="171" priority="229" operator="equal">
      <formula>"Pass"</formula>
    </cfRule>
  </conditionalFormatting>
  <conditionalFormatting sqref="R78">
    <cfRule type="cellIs" dxfId="170" priority="226" operator="equal">
      <formula>"Pending"</formula>
    </cfRule>
  </conditionalFormatting>
  <conditionalFormatting sqref="R78">
    <cfRule type="cellIs" dxfId="169" priority="227" operator="equal">
      <formula>"Skip"</formula>
    </cfRule>
  </conditionalFormatting>
  <conditionalFormatting sqref="M72:M75">
    <cfRule type="cellIs" dxfId="168" priority="212" operator="equal">
      <formula>"Fail"</formula>
    </cfRule>
  </conditionalFormatting>
  <conditionalFormatting sqref="M72:M75">
    <cfRule type="cellIs" dxfId="167" priority="213" operator="equal">
      <formula>"Pass"</formula>
    </cfRule>
  </conditionalFormatting>
  <conditionalFormatting sqref="M72:M75">
    <cfRule type="cellIs" dxfId="166" priority="210" operator="equal">
      <formula>"Pending"</formula>
    </cfRule>
  </conditionalFormatting>
  <conditionalFormatting sqref="M72:M75">
    <cfRule type="cellIs" dxfId="165" priority="211" operator="equal">
      <formula>"Skip"</formula>
    </cfRule>
  </conditionalFormatting>
  <conditionalFormatting sqref="M77">
    <cfRule type="cellIs" dxfId="164" priority="208" operator="equal">
      <formula>"Fail"</formula>
    </cfRule>
  </conditionalFormatting>
  <conditionalFormatting sqref="M77">
    <cfRule type="cellIs" dxfId="163" priority="209" operator="equal">
      <formula>"Pass"</formula>
    </cfRule>
  </conditionalFormatting>
  <conditionalFormatting sqref="M77">
    <cfRule type="cellIs" dxfId="162" priority="206" operator="equal">
      <formula>"Pending"</formula>
    </cfRule>
  </conditionalFormatting>
  <conditionalFormatting sqref="M77">
    <cfRule type="cellIs" dxfId="161" priority="207" operator="equal">
      <formula>"Skip"</formula>
    </cfRule>
  </conditionalFormatting>
  <conditionalFormatting sqref="M85:M87">
    <cfRule type="cellIs" dxfId="160" priority="204" operator="equal">
      <formula>"Fail"</formula>
    </cfRule>
  </conditionalFormatting>
  <conditionalFormatting sqref="M85:M87">
    <cfRule type="cellIs" dxfId="159" priority="205" operator="equal">
      <formula>"Pass"</formula>
    </cfRule>
  </conditionalFormatting>
  <conditionalFormatting sqref="M85:M87">
    <cfRule type="cellIs" dxfId="158" priority="202" operator="equal">
      <formula>"Pending"</formula>
    </cfRule>
  </conditionalFormatting>
  <conditionalFormatting sqref="M85:M87">
    <cfRule type="cellIs" dxfId="157" priority="203" operator="equal">
      <formula>"Skip"</formula>
    </cfRule>
  </conditionalFormatting>
  <conditionalFormatting sqref="I86:I87">
    <cfRule type="expression" dxfId="156" priority="197">
      <formula>#REF!="×"</formula>
    </cfRule>
  </conditionalFormatting>
  <conditionalFormatting sqref="K72:K75">
    <cfRule type="expression" dxfId="155" priority="193">
      <formula>#REF!="×"</formula>
    </cfRule>
  </conditionalFormatting>
  <conditionalFormatting sqref="L77:L78">
    <cfRule type="expression" dxfId="154" priority="189">
      <formula>#REF!="×"</formula>
    </cfRule>
  </conditionalFormatting>
  <conditionalFormatting sqref="L81:L83">
    <cfRule type="expression" dxfId="153" priority="188">
      <formula>#REF!="×"</formula>
    </cfRule>
  </conditionalFormatting>
  <conditionalFormatting sqref="L85:L87">
    <cfRule type="expression" dxfId="152" priority="187">
      <formula>#REF!="×"</formula>
    </cfRule>
  </conditionalFormatting>
  <conditionalFormatting sqref="Q72:Q75">
    <cfRule type="expression" dxfId="151" priority="183">
      <formula>#REF!="×"</formula>
    </cfRule>
  </conditionalFormatting>
  <conditionalFormatting sqref="Q77:Q78">
    <cfRule type="expression" dxfId="150" priority="182">
      <formula>#REF!="×"</formula>
    </cfRule>
  </conditionalFormatting>
  <conditionalFormatting sqref="Q80:Q83">
    <cfRule type="expression" dxfId="149" priority="181">
      <formula>#REF!="×"</formula>
    </cfRule>
  </conditionalFormatting>
  <conditionalFormatting sqref="Q85:Q87">
    <cfRule type="expression" dxfId="148" priority="180">
      <formula>#REF!="×"</formula>
    </cfRule>
  </conditionalFormatting>
  <conditionalFormatting sqref="R72:R75">
    <cfRule type="cellIs" dxfId="147" priority="141" operator="equal">
      <formula>"Fail"</formula>
    </cfRule>
  </conditionalFormatting>
  <conditionalFormatting sqref="R72:R75">
    <cfRule type="cellIs" dxfId="146" priority="142" operator="equal">
      <formula>"Pass"</formula>
    </cfRule>
  </conditionalFormatting>
  <conditionalFormatting sqref="R72:R75">
    <cfRule type="cellIs" dxfId="145" priority="139" operator="equal">
      <formula>"Pending"</formula>
    </cfRule>
  </conditionalFormatting>
  <conditionalFormatting sqref="R72:R75">
    <cfRule type="cellIs" dxfId="144" priority="138" operator="equal">
      <formula>"Skip"</formula>
    </cfRule>
    <cfRule type="cellIs" dxfId="143" priority="140" operator="equal">
      <formula>"Tested Round 1"</formula>
    </cfRule>
  </conditionalFormatting>
  <conditionalFormatting sqref="R77">
    <cfRule type="cellIs" dxfId="142" priority="136" operator="equal">
      <formula>"Fail"</formula>
    </cfRule>
  </conditionalFormatting>
  <conditionalFormatting sqref="R77">
    <cfRule type="cellIs" dxfId="141" priority="137" operator="equal">
      <formula>"Pass"</formula>
    </cfRule>
  </conditionalFormatting>
  <conditionalFormatting sqref="R77">
    <cfRule type="cellIs" dxfId="140" priority="134" operator="equal">
      <formula>"Pending"</formula>
    </cfRule>
  </conditionalFormatting>
  <conditionalFormatting sqref="R77">
    <cfRule type="cellIs" dxfId="139" priority="133" operator="equal">
      <formula>"Skip"</formula>
    </cfRule>
    <cfRule type="cellIs" dxfId="138" priority="135" operator="equal">
      <formula>"Tested Round 1"</formula>
    </cfRule>
  </conditionalFormatting>
  <conditionalFormatting sqref="R80">
    <cfRule type="cellIs" dxfId="137" priority="131" operator="equal">
      <formula>"Fail"</formula>
    </cfRule>
  </conditionalFormatting>
  <conditionalFormatting sqref="R80">
    <cfRule type="cellIs" dxfId="136" priority="132" operator="equal">
      <formula>"Pass"</formula>
    </cfRule>
  </conditionalFormatting>
  <conditionalFormatting sqref="R80">
    <cfRule type="cellIs" dxfId="135" priority="129" operator="equal">
      <formula>"Pending"</formula>
    </cfRule>
  </conditionalFormatting>
  <conditionalFormatting sqref="R80">
    <cfRule type="cellIs" dxfId="134" priority="128" operator="equal">
      <formula>"Skip"</formula>
    </cfRule>
    <cfRule type="cellIs" dxfId="133" priority="130" operator="equal">
      <formula>"Tested Round 1"</formula>
    </cfRule>
  </conditionalFormatting>
  <conditionalFormatting sqref="R82:R83">
    <cfRule type="cellIs" dxfId="132" priority="126" operator="equal">
      <formula>"Fail"</formula>
    </cfRule>
  </conditionalFormatting>
  <conditionalFormatting sqref="R82:R83">
    <cfRule type="cellIs" dxfId="131" priority="127" operator="equal">
      <formula>"Pass"</formula>
    </cfRule>
  </conditionalFormatting>
  <conditionalFormatting sqref="R82:R83">
    <cfRule type="cellIs" dxfId="130" priority="124" operator="equal">
      <formula>"Pending"</formula>
    </cfRule>
  </conditionalFormatting>
  <conditionalFormatting sqref="R82:R83">
    <cfRule type="cellIs" dxfId="129" priority="123" operator="equal">
      <formula>"Skip"</formula>
    </cfRule>
    <cfRule type="cellIs" dxfId="128" priority="125" operator="equal">
      <formula>"Tested Round 1"</formula>
    </cfRule>
  </conditionalFormatting>
  <conditionalFormatting sqref="R85:R87">
    <cfRule type="cellIs" dxfId="127" priority="121" operator="equal">
      <formula>"Fail"</formula>
    </cfRule>
  </conditionalFormatting>
  <conditionalFormatting sqref="R85:R87">
    <cfRule type="cellIs" dxfId="126" priority="122" operator="equal">
      <formula>"Pass"</formula>
    </cfRule>
  </conditionalFormatting>
  <conditionalFormatting sqref="R85:R87">
    <cfRule type="cellIs" dxfId="125" priority="119" operator="equal">
      <formula>"Pending"</formula>
    </cfRule>
  </conditionalFormatting>
  <conditionalFormatting sqref="R85:R87">
    <cfRule type="cellIs" dxfId="124" priority="118" operator="equal">
      <formula>"Skip"</formula>
    </cfRule>
    <cfRule type="cellIs" dxfId="123" priority="120" operator="equal">
      <formula>"Tested Round 1"</formula>
    </cfRule>
  </conditionalFormatting>
  <conditionalFormatting sqref="L72:L75">
    <cfRule type="expression" dxfId="122" priority="112">
      <formula>#REF!="×"</formula>
    </cfRule>
  </conditionalFormatting>
  <conditionalFormatting sqref="L80">
    <cfRule type="expression" dxfId="121" priority="111">
      <formula>#REF!="×"</formula>
    </cfRule>
  </conditionalFormatting>
  <conditionalFormatting sqref="R91:R93">
    <cfRule type="cellIs" dxfId="120" priority="103" operator="equal">
      <formula>"Fail"</formula>
    </cfRule>
  </conditionalFormatting>
  <conditionalFormatting sqref="R91:R93">
    <cfRule type="cellIs" dxfId="119" priority="104" operator="equal">
      <formula>"Pass"</formula>
    </cfRule>
  </conditionalFormatting>
  <conditionalFormatting sqref="R91:R93">
    <cfRule type="cellIs" dxfId="118" priority="101" operator="equal">
      <formula>"Pending"</formula>
    </cfRule>
  </conditionalFormatting>
  <conditionalFormatting sqref="R91:R93">
    <cfRule type="cellIs" dxfId="117" priority="102" operator="equal">
      <formula>"Skip"</formula>
    </cfRule>
  </conditionalFormatting>
  <conditionalFormatting sqref="M89:M93">
    <cfRule type="cellIs" dxfId="116" priority="99" operator="equal">
      <formula>"Fail"</formula>
    </cfRule>
  </conditionalFormatting>
  <conditionalFormatting sqref="M89:M93">
    <cfRule type="cellIs" dxfId="115" priority="100" operator="equal">
      <formula>"Pass"</formula>
    </cfRule>
  </conditionalFormatting>
  <conditionalFormatting sqref="M89:M93">
    <cfRule type="cellIs" dxfId="114" priority="97" operator="equal">
      <formula>"Pending"</formula>
    </cfRule>
  </conditionalFormatting>
  <conditionalFormatting sqref="M89:M93">
    <cfRule type="cellIs" dxfId="113" priority="98" operator="equal">
      <formula>"Skip"</formula>
    </cfRule>
  </conditionalFormatting>
  <conditionalFormatting sqref="R89:R90">
    <cfRule type="cellIs" dxfId="112" priority="91" operator="equal">
      <formula>"Fail"</formula>
    </cfRule>
  </conditionalFormatting>
  <conditionalFormatting sqref="R89:R90">
    <cfRule type="cellIs" dxfId="111" priority="92" operator="equal">
      <formula>"Pass"</formula>
    </cfRule>
  </conditionalFormatting>
  <conditionalFormatting sqref="R89:R90">
    <cfRule type="cellIs" dxfId="110" priority="89" operator="equal">
      <formula>"Pending"</formula>
    </cfRule>
  </conditionalFormatting>
  <conditionalFormatting sqref="R89:R90">
    <cfRule type="cellIs" dxfId="109" priority="88" operator="equal">
      <formula>"Skip"</formula>
    </cfRule>
    <cfRule type="cellIs" dxfId="108" priority="90" operator="equal">
      <formula>"Tested Round 1"</formula>
    </cfRule>
  </conditionalFormatting>
  <conditionalFormatting sqref="M9:M33 R9:R32">
    <cfRule type="cellIs" dxfId="107" priority="63" operator="equal">
      <formula>"Fail"</formula>
    </cfRule>
  </conditionalFormatting>
  <conditionalFormatting sqref="M9:M33 R9:R32">
    <cfRule type="cellIs" dxfId="106" priority="64" operator="equal">
      <formula>"Pass"</formula>
    </cfRule>
  </conditionalFormatting>
  <conditionalFormatting sqref="M9:M33 R9:R32">
    <cfRule type="cellIs" dxfId="105" priority="61" operator="equal">
      <formula>"Pending"</formula>
    </cfRule>
  </conditionalFormatting>
  <conditionalFormatting sqref="R9:R32">
    <cfRule type="cellIs" dxfId="104" priority="36" operator="equal">
      <formula>"Skip"</formula>
    </cfRule>
    <cfRule type="cellIs" dxfId="103" priority="62" operator="equal">
      <formula>"Tested Round 1"</formula>
    </cfRule>
  </conditionalFormatting>
  <conditionalFormatting sqref="M9:M33">
    <cfRule type="cellIs" dxfId="102" priority="59" operator="equal">
      <formula>"Skip"</formula>
    </cfRule>
  </conditionalFormatting>
  <conditionalFormatting sqref="M35:M67">
    <cfRule type="cellIs" dxfId="101" priority="57" operator="equal">
      <formula>"Fail"</formula>
    </cfRule>
  </conditionalFormatting>
  <conditionalFormatting sqref="M35:M67">
    <cfRule type="cellIs" dxfId="100" priority="58" operator="equal">
      <formula>"Pass"</formula>
    </cfRule>
  </conditionalFormatting>
  <conditionalFormatting sqref="M35:M67">
    <cfRule type="cellIs" dxfId="99" priority="55" operator="equal">
      <formula>"Pending"</formula>
    </cfRule>
  </conditionalFormatting>
  <conditionalFormatting sqref="M35:M67">
    <cfRule type="cellIs" dxfId="98" priority="56" operator="equal">
      <formula>"Skip"</formula>
    </cfRule>
  </conditionalFormatting>
  <conditionalFormatting sqref="M69:M70">
    <cfRule type="cellIs" dxfId="97" priority="53" operator="equal">
      <formula>"Fail"</formula>
    </cfRule>
  </conditionalFormatting>
  <conditionalFormatting sqref="M69:M70">
    <cfRule type="cellIs" dxfId="96" priority="54" operator="equal">
      <formula>"Pass"</formula>
    </cfRule>
  </conditionalFormatting>
  <conditionalFormatting sqref="M69:M70">
    <cfRule type="cellIs" dxfId="95" priority="51" operator="equal">
      <formula>"Pending"</formula>
    </cfRule>
  </conditionalFormatting>
  <conditionalFormatting sqref="M69:M70">
    <cfRule type="cellIs" dxfId="94" priority="52" operator="equal">
      <formula>"Skip"</formula>
    </cfRule>
  </conditionalFormatting>
  <conditionalFormatting sqref="R36:R38 R41:R42 R47:R48 R50 R56 R59:R67">
    <cfRule type="cellIs" dxfId="93" priority="49" operator="equal">
      <formula>"Fail"</formula>
    </cfRule>
  </conditionalFormatting>
  <conditionalFormatting sqref="R36:R38 R41:R42 R47:R48 R50 R56 R59:R67">
    <cfRule type="cellIs" dxfId="92" priority="50" operator="equal">
      <formula>"Pass"</formula>
    </cfRule>
  </conditionalFormatting>
  <conditionalFormatting sqref="R36:R38 R41:R42 R47:R48 R50 R56 R59:R67">
    <cfRule type="cellIs" dxfId="91" priority="47" operator="equal">
      <formula>"Pending"</formula>
    </cfRule>
  </conditionalFormatting>
  <conditionalFormatting sqref="R36:R38 R41:R42 R47:R48 R50 R56 R59:R67">
    <cfRule type="cellIs" dxfId="90" priority="48" operator="equal">
      <formula>"Skip"</formula>
    </cfRule>
  </conditionalFormatting>
  <conditionalFormatting sqref="R33">
    <cfRule type="cellIs" dxfId="89" priority="45" operator="equal">
      <formula>"Fail"</formula>
    </cfRule>
  </conditionalFormatting>
  <conditionalFormatting sqref="R33">
    <cfRule type="cellIs" dxfId="88" priority="46" operator="equal">
      <formula>"Pass"</formula>
    </cfRule>
  </conditionalFormatting>
  <conditionalFormatting sqref="R33">
    <cfRule type="cellIs" dxfId="87" priority="43" operator="equal">
      <formula>"Pending"</formula>
    </cfRule>
  </conditionalFormatting>
  <conditionalFormatting sqref="R33">
    <cfRule type="cellIs" dxfId="86" priority="44" operator="equal">
      <formula>"Skip"</formula>
    </cfRule>
  </conditionalFormatting>
  <conditionalFormatting sqref="R35">
    <cfRule type="cellIs" dxfId="85" priority="34" operator="equal">
      <formula>"Fail"</formula>
    </cfRule>
  </conditionalFormatting>
  <conditionalFormatting sqref="R35">
    <cfRule type="cellIs" dxfId="84" priority="35" operator="equal">
      <formula>"Pass"</formula>
    </cfRule>
  </conditionalFormatting>
  <conditionalFormatting sqref="R35">
    <cfRule type="cellIs" dxfId="83" priority="32" operator="equal">
      <formula>"Pending"</formula>
    </cfRule>
  </conditionalFormatting>
  <conditionalFormatting sqref="R35">
    <cfRule type="cellIs" dxfId="82" priority="31" operator="equal">
      <formula>"Skip"</formula>
    </cfRule>
    <cfRule type="cellIs" dxfId="81" priority="33" operator="equal">
      <formula>"Tested Round 1"</formula>
    </cfRule>
  </conditionalFormatting>
  <conditionalFormatting sqref="R39:R40">
    <cfRule type="cellIs" dxfId="80" priority="29" operator="equal">
      <formula>"Fail"</formula>
    </cfRule>
  </conditionalFormatting>
  <conditionalFormatting sqref="R39:R40">
    <cfRule type="cellIs" dxfId="79" priority="30" operator="equal">
      <formula>"Pass"</formula>
    </cfRule>
  </conditionalFormatting>
  <conditionalFormatting sqref="R39:R40">
    <cfRule type="cellIs" dxfId="78" priority="27" operator="equal">
      <formula>"Pending"</formula>
    </cfRule>
  </conditionalFormatting>
  <conditionalFormatting sqref="R39:R40">
    <cfRule type="cellIs" dxfId="77" priority="26" operator="equal">
      <formula>"Skip"</formula>
    </cfRule>
    <cfRule type="cellIs" dxfId="76" priority="28" operator="equal">
      <formula>"Tested Round 1"</formula>
    </cfRule>
  </conditionalFormatting>
  <conditionalFormatting sqref="R43:R46">
    <cfRule type="cellIs" dxfId="75" priority="24" operator="equal">
      <formula>"Fail"</formula>
    </cfRule>
  </conditionalFormatting>
  <conditionalFormatting sqref="R43:R46">
    <cfRule type="cellIs" dxfId="74" priority="25" operator="equal">
      <formula>"Pass"</formula>
    </cfRule>
  </conditionalFormatting>
  <conditionalFormatting sqref="R43:R46">
    <cfRule type="cellIs" dxfId="73" priority="22" operator="equal">
      <formula>"Pending"</formula>
    </cfRule>
  </conditionalFormatting>
  <conditionalFormatting sqref="R43:R46">
    <cfRule type="cellIs" dxfId="72" priority="21" operator="equal">
      <formula>"Skip"</formula>
    </cfRule>
    <cfRule type="cellIs" dxfId="71" priority="23" operator="equal">
      <formula>"Tested Round 1"</formula>
    </cfRule>
  </conditionalFormatting>
  <conditionalFormatting sqref="R49">
    <cfRule type="cellIs" dxfId="70" priority="19" operator="equal">
      <formula>"Fail"</formula>
    </cfRule>
  </conditionalFormatting>
  <conditionalFormatting sqref="R49">
    <cfRule type="cellIs" dxfId="69" priority="20" operator="equal">
      <formula>"Pass"</formula>
    </cfRule>
  </conditionalFormatting>
  <conditionalFormatting sqref="R49">
    <cfRule type="cellIs" dxfId="68" priority="17" operator="equal">
      <formula>"Pending"</formula>
    </cfRule>
  </conditionalFormatting>
  <conditionalFormatting sqref="R49">
    <cfRule type="cellIs" dxfId="67" priority="16" operator="equal">
      <formula>"Skip"</formula>
    </cfRule>
    <cfRule type="cellIs" dxfId="66" priority="18" operator="equal">
      <formula>"Tested Round 1"</formula>
    </cfRule>
  </conditionalFormatting>
  <conditionalFormatting sqref="R51:R55">
    <cfRule type="cellIs" dxfId="65" priority="14" operator="equal">
      <formula>"Fail"</formula>
    </cfRule>
  </conditionalFormatting>
  <conditionalFormatting sqref="R51:R55">
    <cfRule type="cellIs" dxfId="64" priority="15" operator="equal">
      <formula>"Pass"</formula>
    </cfRule>
  </conditionalFormatting>
  <conditionalFormatting sqref="R51:R55">
    <cfRule type="cellIs" dxfId="63" priority="12" operator="equal">
      <formula>"Pending"</formula>
    </cfRule>
  </conditionalFormatting>
  <conditionalFormatting sqref="R51:R55">
    <cfRule type="cellIs" dxfId="62" priority="11" operator="equal">
      <formula>"Skip"</formula>
    </cfRule>
    <cfRule type="cellIs" dxfId="61" priority="13" operator="equal">
      <formula>"Tested Round 1"</formula>
    </cfRule>
  </conditionalFormatting>
  <conditionalFormatting sqref="R57:R58">
    <cfRule type="cellIs" dxfId="60" priority="9" operator="equal">
      <formula>"Fail"</formula>
    </cfRule>
  </conditionalFormatting>
  <conditionalFormatting sqref="R57:R58">
    <cfRule type="cellIs" dxfId="59" priority="10" operator="equal">
      <formula>"Pass"</formula>
    </cfRule>
  </conditionalFormatting>
  <conditionalFormatting sqref="R57:R58">
    <cfRule type="cellIs" dxfId="58" priority="7" operator="equal">
      <formula>"Pending"</formula>
    </cfRule>
  </conditionalFormatting>
  <conditionalFormatting sqref="R57:R58">
    <cfRule type="cellIs" dxfId="57" priority="6" operator="equal">
      <formula>"Skip"</formula>
    </cfRule>
    <cfRule type="cellIs" dxfId="56" priority="8" operator="equal">
      <formula>"Tested Round 1"</formula>
    </cfRule>
  </conditionalFormatting>
  <conditionalFormatting sqref="R69:R70">
    <cfRule type="cellIs" dxfId="55" priority="4" operator="equal">
      <formula>"Fail"</formula>
    </cfRule>
  </conditionalFormatting>
  <conditionalFormatting sqref="R69:R70">
    <cfRule type="cellIs" dxfId="54" priority="5" operator="equal">
      <formula>"Pass"</formula>
    </cfRule>
  </conditionalFormatting>
  <conditionalFormatting sqref="R69:R70">
    <cfRule type="cellIs" dxfId="53" priority="2" operator="equal">
      <formula>"Pending"</formula>
    </cfRule>
  </conditionalFormatting>
  <conditionalFormatting sqref="R69:R70">
    <cfRule type="cellIs" dxfId="52" priority="1" operator="equal">
      <formula>"Skip"</formula>
    </cfRule>
    <cfRule type="cellIs" dxfId="51" priority="3" operator="equal">
      <formula>"Tested Round 1"</formula>
    </cfRule>
  </conditionalFormatting>
  <dataValidations count="4">
    <dataValidation type="list" allowBlank="1" showErrorMessage="1" sqref="R72:R75 R77 R80 R82:R83 R85:R87 R89:R90 R35 R39:R40 R43:R46 R49 R51:R55 R57:R58 R69:R70 R9:R32" xr:uid="{9F405F3D-3EEE-4962-A82E-20959BFE6972}">
      <formula1>"Pass,Fail,Skip,Pending,Tested Round 1"</formula1>
    </dataValidation>
    <dataValidation type="list" showInputMessage="1" showErrorMessage="1" sqref="L85:L87 L72:L75 L77:L78 L80:L83 L89:L93 L9:L33 L35:L67 L69:L70" xr:uid="{E9F45402-6A99-4C16-A3A6-EECD1053AEC2}">
      <formula1>"Critical,High,Medium,Low"</formula1>
    </dataValidation>
    <dataValidation type="list" allowBlank="1" showInputMessage="1" showErrorMessage="1" sqref="Q72:Q75 Q77:Q78 Q80:Q83 Q85:Q87 Q89:Q93 Q35:Q67 Q69:Q70 Q9:Q33" xr:uid="{D2B5269E-2384-4B7B-919E-26FE1A44E6D4}">
      <formula1>"Critical,High,Medium,Low"</formula1>
    </dataValidation>
    <dataValidation type="list" allowBlank="1" showErrorMessage="1" sqref="M72:M75 M77:M78 M80:M83 M85:M87 R81 R78 R91:R93 M89:M93 M69:M70 R33 R47:R48 R50 R56 R59:R67 M35:M67 R36:R38 R41:R42 M9:M33" xr:uid="{5AF893E7-D125-465B-A3BB-F467D283D396}">
      <formula1>"Pass,Fail,Skip,Pending"</formula1>
    </dataValidation>
  </dataValidations>
  <hyperlinks>
    <hyperlink ref="F78" r:id="rId1" display="https://agentvista.ai/agent-space" xr:uid="{FB77070A-33D2-4513-B9FB-DB1ABE59315F}"/>
    <hyperlink ref="F77" r:id="rId2" display="https://agentvista.ai/agent-space" xr:uid="{848789AB-32A8-4226-845B-19E5B22DA739}"/>
    <hyperlink ref="F12" r:id="rId3" display="https://agentvista.ai/agent-space" xr:uid="{362C0A0E-BF6F-4134-AAE5-A76E89EAF3C0}"/>
    <hyperlink ref="F32" r:id="rId4" display="https://agentvista.ai/agent-space" xr:uid="{C9B31E56-56CF-4127-94E5-C81A9AAB0D6A}"/>
    <hyperlink ref="F33" r:id="rId5" display="https://agentvista.ai/agent-space" xr:uid="{9094FA9D-9344-4363-8561-07ACD7F73751}"/>
    <hyperlink ref="F69" r:id="rId6" display="https://agentvista.ai/agent-space" xr:uid="{03266320-7234-45C3-BE75-F42AEC142435}"/>
    <hyperlink ref="F70" r:id="rId7" display="https://agentvista.ai/agent-space" xr:uid="{1DA2D696-BFC9-49B2-8CD4-DB3BC9BF61BA}"/>
    <hyperlink ref="F9" r:id="rId8" display="https://agentvista.ai/agent-space" xr:uid="{EA0AD2B2-0BC3-4263-AC11-FD7138158971}"/>
    <hyperlink ref="F10" r:id="rId9" display="https://agentvista.ai/agent-space" xr:uid="{B8DA7F49-9C8E-45E8-B65E-7526DFDD6B6F}"/>
    <hyperlink ref="F36" r:id="rId10" display="https://agentvista.ai/agent-space" xr:uid="{40073332-952D-4D92-B0C5-891DCC137934}"/>
    <hyperlink ref="F37" r:id="rId11" display="https://agentvista.ai/agent-space" xr:uid="{B379A38D-A427-46F8-AC54-311C9149DC44}"/>
    <hyperlink ref="F38:F42" r:id="rId12" display="https://agentvista.ai/agent-space" xr:uid="{1EDF23EB-DF42-4EDC-86B4-9F0E79E9D04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08" id="{65593A63-AD6A-4D0A-9972-A4780BE1FE1D}">
            <xm:f>Testcase_CodeReview_Azure!#REF!="×"</xm:f>
            <x14:dxf>
              <fill>
                <patternFill>
                  <bgColor theme="0" tint="-0.14999847407452621"/>
                </patternFill>
              </fill>
            </x14:dxf>
          </x14:cfRule>
          <xm:sqref>S89:S93 N89:N93</xm:sqref>
        </x14:conditionalFormatting>
        <x14:conditionalFormatting xmlns:xm="http://schemas.microsoft.com/office/excel/2006/main">
          <x14:cfRule type="expression" priority="109" id="{69D823DB-BE71-4818-8D34-9DAA25E289CD}">
            <xm:f>Testcase_CodeReview_Azure!#REF!="×"</xm:f>
            <x14:dxf>
              <fill>
                <patternFill>
                  <bgColor theme="0" tint="-0.14999847407452621"/>
                </patternFill>
              </fill>
            </x14:dxf>
          </x14:cfRule>
          <xm:sqref>B89:B93</xm:sqref>
        </x14:conditionalFormatting>
        <x14:conditionalFormatting xmlns:xm="http://schemas.microsoft.com/office/excel/2006/main">
          <x14:cfRule type="expression" priority="110" id="{C067CABB-0CA9-4591-9269-382F8E6F26DD}">
            <xm:f>Testcase_CodeReview_Azure!#REF!="×"</xm:f>
            <x14:dxf>
              <fill>
                <patternFill>
                  <bgColor theme="0" tint="-0.14999847407452621"/>
                </patternFill>
              </fill>
            </x14:dxf>
          </x14:cfRule>
          <xm:sqref>E89:F91</xm:sqref>
        </x14:conditionalFormatting>
        <x14:conditionalFormatting xmlns:xm="http://schemas.microsoft.com/office/excel/2006/main">
          <x14:cfRule type="expression" priority="107" id="{E05D7779-5C62-4075-9FB0-A36BF698D75A}">
            <xm:f>Testcase_CodeReview_Azure!#REF!="×"</xm:f>
            <x14:dxf>
              <fill>
                <patternFill>
                  <bgColor theme="0" tint="-0.14999847407452621"/>
                </patternFill>
              </fill>
            </x14:dxf>
          </x14:cfRule>
          <xm:sqref>P89:P93</xm:sqref>
        </x14:conditionalFormatting>
        <x14:conditionalFormatting xmlns:xm="http://schemas.microsoft.com/office/excel/2006/main">
          <x14:cfRule type="expression" priority="106" id="{2F341F25-97AA-4A16-A797-0A2A42326414}">
            <xm:f>Testcase_CodeReview_Azure!#REF!="×"</xm:f>
            <x14:dxf>
              <fill>
                <patternFill>
                  <bgColor theme="0" tint="-0.14999847407452621"/>
                </patternFill>
              </fill>
            </x14:dxf>
          </x14:cfRule>
          <xm:sqref>H89:H93</xm:sqref>
        </x14:conditionalFormatting>
        <x14:conditionalFormatting xmlns:xm="http://schemas.microsoft.com/office/excel/2006/main">
          <x14:cfRule type="expression" priority="105" id="{34711FEF-F4F6-42E4-8194-0145E3BF1E4B}">
            <xm:f>Testcase_CodeReview_Azure!#REF!="×"</xm:f>
            <x14:dxf>
              <fill>
                <patternFill>
                  <bgColor theme="0" tint="-0.14999847407452621"/>
                </patternFill>
              </fill>
            </x14:dxf>
          </x14:cfRule>
          <xm:sqref>J89:J90</xm:sqref>
        </x14:conditionalFormatting>
        <x14:conditionalFormatting xmlns:xm="http://schemas.microsoft.com/office/excel/2006/main">
          <x14:cfRule type="expression" priority="96" id="{3AA30A2B-9536-4DE6-B0F7-6E34A74A7C6A}">
            <xm:f>Testcase_CodeReview_Azure!#REF!="×"</xm:f>
            <x14:dxf>
              <fill>
                <patternFill>
                  <bgColor theme="0" tint="-0.14999847407452621"/>
                </patternFill>
              </fill>
            </x14:dxf>
          </x14:cfRule>
          <xm:sqref>J91:J93</xm:sqref>
        </x14:conditionalFormatting>
        <x14:conditionalFormatting xmlns:xm="http://schemas.microsoft.com/office/excel/2006/main">
          <x14:cfRule type="expression" priority="95" id="{78D6CB11-E1B0-49EA-A6ED-6C2EC6D92644}">
            <xm:f>Testcase_CodeReview_Azure!#REF!="×"</xm:f>
            <x14:dxf>
              <fill>
                <patternFill>
                  <bgColor theme="0" tint="-0.14999847407452621"/>
                </patternFill>
              </fill>
            </x14:dxf>
          </x14:cfRule>
          <xm:sqref>I89:I93</xm:sqref>
        </x14:conditionalFormatting>
        <x14:conditionalFormatting xmlns:xm="http://schemas.microsoft.com/office/excel/2006/main">
          <x14:cfRule type="expression" priority="94" id="{E6844EA6-17CA-4726-9A98-6169B6D039F5}">
            <xm:f>Testcase_CodeReview_Azure!#REF!="×"</xm:f>
            <x14:dxf>
              <fill>
                <patternFill>
                  <bgColor theme="0" tint="-0.14999847407452621"/>
                </patternFill>
              </fill>
            </x14:dxf>
          </x14:cfRule>
          <xm:sqref>L89:L93</xm:sqref>
        </x14:conditionalFormatting>
        <x14:conditionalFormatting xmlns:xm="http://schemas.microsoft.com/office/excel/2006/main">
          <x14:cfRule type="expression" priority="93" id="{09C7750D-021A-45A2-BAF1-FC71AF6E2461}">
            <xm:f>Testcase_CodeReview_Azure!#REF!="×"</xm:f>
            <x14:dxf>
              <fill>
                <patternFill>
                  <bgColor theme="0" tint="-0.14999847407452621"/>
                </patternFill>
              </fill>
            </x14:dxf>
          </x14:cfRule>
          <xm:sqref>Q89:Q93</xm:sqref>
        </x14:conditionalFormatting>
        <x14:conditionalFormatting xmlns:xm="http://schemas.microsoft.com/office/excel/2006/main">
          <x14:cfRule type="expression" priority="87" id="{63363182-67A7-44E5-AF2B-FC2FA840FC8B}">
            <xm:f>Testcase_CodeReview_Azure!#REF!="×"</xm:f>
            <x14:dxf>
              <fill>
                <patternFill>
                  <bgColor theme="0" tint="-0.14999847407452621"/>
                </patternFill>
              </fill>
            </x14:dxf>
          </x14:cfRule>
          <xm:sqref>E92:F92</xm:sqref>
        </x14:conditionalFormatting>
        <x14:conditionalFormatting xmlns:xm="http://schemas.microsoft.com/office/excel/2006/main">
          <x14:cfRule type="expression" priority="86" id="{5AD167D6-026C-400C-A6D4-173C7A7563A4}">
            <xm:f>Testcase_CodeReview_Azure!#REF!="×"</xm:f>
            <x14:dxf>
              <fill>
                <patternFill>
                  <bgColor theme="0" tint="-0.14999847407452621"/>
                </patternFill>
              </fill>
            </x14:dxf>
          </x14:cfRule>
          <xm:sqref>E93:F93</xm:sqref>
        </x14:conditionalFormatting>
        <x14:conditionalFormatting xmlns:xm="http://schemas.microsoft.com/office/excel/2006/main">
          <x14:cfRule type="expression" priority="85" id="{D4A6DC01-6871-44C8-8F75-F86C676EAC76}">
            <xm:f>Testcase_CodeReview_Azure!#REF!="×"</xm:f>
            <x14:dxf>
              <fill>
                <patternFill>
                  <bgColor theme="0" tint="-0.14999847407452621"/>
                </patternFill>
              </fill>
            </x14:dxf>
          </x14:cfRule>
          <xm:sqref>K89:K93</xm:sqref>
        </x14:conditionalFormatting>
        <x14:conditionalFormatting xmlns:xm="http://schemas.microsoft.com/office/excel/2006/main">
          <x14:cfRule type="expression" priority="80" id="{66E30960-AA02-49EE-A6D1-74C955B2E9CD}">
            <xm:f>Testcase_CodeReview_Azure!#REF!="×"</xm:f>
            <x14:dxf>
              <fill>
                <patternFill>
                  <bgColor theme="0" tint="-0.14999847407452621"/>
                </patternFill>
              </fill>
            </x14:dxf>
          </x14:cfRule>
          <xm:sqref>C37:F37 C12:C28 E12:F28 C32:C33 E32:F33 C35:C36 E35:F36 E62:F62 C69:C70 E69:F70 J35:J36 D38:F52 S37:S67 J39:J46 D63:F67 J49 D59:F61 J65:J67 C53:F58 H37:I67 J51:J61 N37:O67 P35:P67 K69:K70 H9:I31 J9:J32 Q9:Q33 K9:L33</xm:sqref>
        </x14:conditionalFormatting>
        <x14:conditionalFormatting xmlns:xm="http://schemas.microsoft.com/office/excel/2006/main">
          <x14:cfRule type="expression" priority="81" id="{742160D0-7806-4A8B-B59A-6FF9064DD636}">
            <xm:f>Testcase_CodeReview_Azure!#REF!="×"</xm:f>
            <x14:dxf>
              <fill>
                <patternFill>
                  <bgColor theme="0" tint="-0.249977111117893"/>
                </patternFill>
              </fill>
            </x14:dxf>
          </x14:cfRule>
          <xm:sqref>B69:B70 B12:B33 B35:B67</xm:sqref>
        </x14:conditionalFormatting>
        <x14:conditionalFormatting xmlns:xm="http://schemas.microsoft.com/office/excel/2006/main">
          <x14:cfRule type="expression" priority="82" id="{0CF7B785-0977-49A5-970E-EA3D8DF8F051}">
            <xm:f>Testcase_CodeReview_Azure!#REF!="×"</xm:f>
            <x14:dxf>
              <fill>
                <patternFill>
                  <bgColor theme="0" tint="-0.14999847407452621"/>
                </patternFill>
              </fill>
            </x14:dxf>
          </x14:cfRule>
          <xm:sqref>N33 N35</xm:sqref>
        </x14:conditionalFormatting>
        <x14:conditionalFormatting xmlns:xm="http://schemas.microsoft.com/office/excel/2006/main">
          <x14:cfRule type="expression" priority="83" id="{B07D16CD-195F-4811-AB8C-49CBE8EC935F}">
            <xm:f>Testcase_CodeReview_Azure!#REF!="×"</xm:f>
            <x14:dxf>
              <fill>
                <patternFill>
                  <bgColor theme="0" tint="-0.14999847407452621"/>
                </patternFill>
              </fill>
            </x14:dxf>
          </x14:cfRule>
          <xm:sqref>N12:N28</xm:sqref>
        </x14:conditionalFormatting>
        <x14:conditionalFormatting xmlns:xm="http://schemas.microsoft.com/office/excel/2006/main">
          <x14:cfRule type="expression" priority="84" id="{E45AFC57-30B5-4C13-B873-3718D08559EB}">
            <xm:f>Testcase_CodeReview_Azure!#REF!="×"</xm:f>
            <x14:dxf>
              <fill>
                <patternFill>
                  <bgColor theme="0" tint="-0.14999847407452621"/>
                </patternFill>
              </fill>
            </x14:dxf>
          </x14:cfRule>
          <xm:sqref>N32 S32 O33 O35 N69:O70 S69:S70 S36 N36:O36</xm:sqref>
        </x14:conditionalFormatting>
        <x14:conditionalFormatting xmlns:xm="http://schemas.microsoft.com/office/excel/2006/main">
          <x14:cfRule type="expression" priority="78" id="{96F6774B-3BF3-4B24-A004-86F0F92288B9}">
            <xm:f>Testcase_CodeReview_Azure!#REF!="×"</xm:f>
            <x14:dxf>
              <fill>
                <patternFill>
                  <bgColor theme="0" tint="-0.14999847407452621"/>
                </patternFill>
              </fill>
            </x14:dxf>
          </x14:cfRule>
          <xm:sqref>C9:F9 N9:P11 S9:S11 D10:F11</xm:sqref>
        </x14:conditionalFormatting>
        <x14:conditionalFormatting xmlns:xm="http://schemas.microsoft.com/office/excel/2006/main">
          <x14:cfRule type="expression" priority="79" id="{D86E7226-07E7-46CC-BCDD-C9C455F4C5D6}">
            <xm:f>Testcase_CodeReview_Azure!#REF!="×"</xm:f>
            <x14:dxf>
              <fill>
                <patternFill>
                  <bgColor theme="0" tint="-0.249977111117893"/>
                </patternFill>
              </fill>
            </x14:dxf>
          </x14:cfRule>
          <xm:sqref>B9:B11</xm:sqref>
        </x14:conditionalFormatting>
        <x14:conditionalFormatting xmlns:xm="http://schemas.microsoft.com/office/excel/2006/main">
          <x14:cfRule type="expression" priority="77" id="{F2DC8750-35AD-43FF-A63C-808A77C25CA5}">
            <xm:f>Testcase_CodeReview_Azure!#REF!="×"</xm:f>
            <x14:dxf>
              <fill>
                <patternFill>
                  <bgColor theme="0" tint="-0.14999847407452621"/>
                </patternFill>
              </fill>
            </x14:dxf>
          </x14:cfRule>
          <xm:sqref>N29:P31 S29:S31 C29:C31 E29:F31</xm:sqref>
        </x14:conditionalFormatting>
        <x14:conditionalFormatting xmlns:xm="http://schemas.microsoft.com/office/excel/2006/main">
          <x14:cfRule type="expression" priority="72" id="{24741D15-257B-43A4-91C0-98A9E92D10B2}">
            <xm:f>Testcase_CodeReview_Azure!#REF!="×"</xm:f>
            <x14:dxf>
              <fill>
                <patternFill>
                  <bgColor theme="0" tint="-0.14999847407452621"/>
                </patternFill>
              </fill>
            </x14:dxf>
          </x14:cfRule>
          <xm:sqref>P12:P28 P32 P69:P70</xm:sqref>
        </x14:conditionalFormatting>
        <x14:conditionalFormatting xmlns:xm="http://schemas.microsoft.com/office/excel/2006/main">
          <x14:cfRule type="expression" priority="73" id="{0F759387-0689-46A3-B0B8-4C0401748ABC}">
            <xm:f>Testcase_CodeReview_Azure!#REF!="×"</xm:f>
            <x14:dxf>
              <fill>
                <patternFill>
                  <bgColor theme="0" tint="-0.14999847407452621"/>
                </patternFill>
              </fill>
            </x14:dxf>
          </x14:cfRule>
          <xm:sqref>S33 S35</xm:sqref>
        </x14:conditionalFormatting>
        <x14:conditionalFormatting xmlns:xm="http://schemas.microsoft.com/office/excel/2006/main">
          <x14:cfRule type="expression" priority="74" id="{201ED380-E8E7-479B-B23A-ADD4A5341647}">
            <xm:f>Testcase_CodeReview_Azure!#REF!="×"</xm:f>
            <x14:dxf>
              <fill>
                <patternFill>
                  <bgColor theme="0" tint="-0.14999847407452621"/>
                </patternFill>
              </fill>
            </x14:dxf>
          </x14:cfRule>
          <xm:sqref>O32</xm:sqref>
        </x14:conditionalFormatting>
        <x14:conditionalFormatting xmlns:xm="http://schemas.microsoft.com/office/excel/2006/main">
          <x14:cfRule type="expression" priority="75" id="{9E77E0DC-5033-45F2-B04A-0784548B88DC}">
            <xm:f>Testcase_CodeReview_Azure!#REF!="×"</xm:f>
            <x14:dxf>
              <fill>
                <patternFill>
                  <bgColor theme="0" tint="-0.14999847407452621"/>
                </patternFill>
              </fill>
            </x14:dxf>
          </x14:cfRule>
          <xm:sqref>S12:S28</xm:sqref>
        </x14:conditionalFormatting>
        <x14:conditionalFormatting xmlns:xm="http://schemas.microsoft.com/office/excel/2006/main">
          <x14:cfRule type="expression" priority="76" id="{93F36BDD-568F-4487-850A-7478402A9B26}">
            <xm:f>Testcase_CodeReview_Azure!#REF!="×"</xm:f>
            <x14:dxf>
              <fill>
                <patternFill>
                  <bgColor theme="0" tint="-0.14999847407452621"/>
                </patternFill>
              </fill>
            </x14:dxf>
          </x14:cfRule>
          <xm:sqref>O12:O28</xm:sqref>
        </x14:conditionalFormatting>
        <x14:conditionalFormatting xmlns:xm="http://schemas.microsoft.com/office/excel/2006/main">
          <x14:cfRule type="expression" priority="71" id="{7EC38572-234D-4278-87D3-2DC0E1D7E5C3}">
            <xm:f>Testcase_CodeReview_Azure!#REF!="×"</xm:f>
            <x14:dxf>
              <fill>
                <patternFill>
                  <bgColor theme="0" tint="-0.14999847407452621"/>
                </patternFill>
              </fill>
            </x14:dxf>
          </x14:cfRule>
          <xm:sqref>H32:I33</xm:sqref>
        </x14:conditionalFormatting>
        <x14:conditionalFormatting xmlns:xm="http://schemas.microsoft.com/office/excel/2006/main">
          <x14:cfRule type="expression" priority="70" id="{36148B5F-A0D9-42F6-8C7C-72EC0FAC0F56}">
            <xm:f>Testcase_CodeReview_Azure!#REF!="×"</xm:f>
            <x14:dxf>
              <fill>
                <patternFill>
                  <bgColor theme="0" tint="-0.14999847407452621"/>
                </patternFill>
              </fill>
            </x14:dxf>
          </x14:cfRule>
          <xm:sqref>H35:I36</xm:sqref>
        </x14:conditionalFormatting>
        <x14:conditionalFormatting xmlns:xm="http://schemas.microsoft.com/office/excel/2006/main">
          <x14:cfRule type="expression" priority="69" id="{05407742-62B0-4558-8BDF-CC973243C39A}">
            <xm:f>Testcase_CodeReview_Azure!#REF!="×"</xm:f>
            <x14:dxf>
              <fill>
                <patternFill>
                  <bgColor theme="0" tint="-0.14999847407452621"/>
                </patternFill>
              </fill>
            </x14:dxf>
          </x14:cfRule>
          <xm:sqref>H69:I70</xm:sqref>
        </x14:conditionalFormatting>
        <x14:conditionalFormatting xmlns:xm="http://schemas.microsoft.com/office/excel/2006/main">
          <x14:cfRule type="expression" priority="68" id="{4459E806-8BDC-4A9C-991B-A7D8B4C76CD7}">
            <xm:f>Testcase_CodeReview_Azure!#REF!="×"</xm:f>
            <x14:dxf>
              <fill>
                <patternFill>
                  <bgColor theme="0" tint="-0.14999847407452621"/>
                </patternFill>
              </fill>
            </x14:dxf>
          </x14:cfRule>
          <xm:sqref>G44:G67</xm:sqref>
        </x14:conditionalFormatting>
        <x14:conditionalFormatting xmlns:xm="http://schemas.microsoft.com/office/excel/2006/main">
          <x14:cfRule type="expression" priority="67" id="{51D4D0A7-BA11-4DC9-B31F-2298DE0AA5AB}">
            <xm:f>Testcase_CodeReview_Azure!#REF!="×"</xm:f>
            <x14:dxf>
              <fill>
                <patternFill>
                  <bgColor theme="0" tint="-0.14999847407452621"/>
                </patternFill>
              </fill>
            </x14:dxf>
          </x14:cfRule>
          <xm:sqref>C43</xm:sqref>
        </x14:conditionalFormatting>
        <x14:conditionalFormatting xmlns:xm="http://schemas.microsoft.com/office/excel/2006/main">
          <x14:cfRule type="expression" priority="66" id="{167FA571-EAEA-47ED-AFE1-330640D4083D}">
            <xm:f>Testcase_CodeReview_Azure!#REF!="×"</xm:f>
            <x14:dxf>
              <fill>
                <patternFill>
                  <bgColor theme="0" tint="-0.14999847407452621"/>
                </patternFill>
              </fill>
            </x14:dxf>
          </x14:cfRule>
          <xm:sqref>C59:C60</xm:sqref>
        </x14:conditionalFormatting>
        <x14:conditionalFormatting xmlns:xm="http://schemas.microsoft.com/office/excel/2006/main">
          <x14:cfRule type="expression" priority="65" id="{E744E019-19A3-4E94-9D14-30006D70A26A}">
            <xm:f>Testcase_CodeReview_Azure!#REF!="×"</xm:f>
            <x14:dxf>
              <fill>
                <patternFill>
                  <bgColor theme="0" tint="-0.14999847407452621"/>
                </patternFill>
              </fill>
            </x14:dxf>
          </x14:cfRule>
          <xm:sqref>C61:C63</xm:sqref>
        </x14:conditionalFormatting>
        <x14:conditionalFormatting xmlns:xm="http://schemas.microsoft.com/office/excel/2006/main">
          <x14:cfRule type="expression" priority="60" id="{7A890B96-3055-415C-A531-F1227FF3EE1F}">
            <xm:f>Testcase_CodeReview_Azure!#REF!="×"</xm:f>
            <x14:dxf>
              <fill>
                <patternFill>
                  <bgColor theme="0" tint="-0.14999847407452621"/>
                </patternFill>
              </fill>
            </x14:dxf>
          </x14:cfRule>
          <xm:sqref>J69:J70</xm:sqref>
        </x14:conditionalFormatting>
        <x14:conditionalFormatting xmlns:xm="http://schemas.microsoft.com/office/excel/2006/main">
          <x14:cfRule type="expression" priority="42" id="{B7C67949-53AC-4141-AC1C-C188397388EA}">
            <xm:f>Testcase_CodeReview_Azure!#REF!="×"</xm:f>
            <x14:dxf>
              <fill>
                <patternFill>
                  <bgColor theme="0" tint="-0.14999847407452621"/>
                </patternFill>
              </fill>
            </x14:dxf>
          </x14:cfRule>
          <xm:sqref>P33</xm:sqref>
        </x14:conditionalFormatting>
        <x14:conditionalFormatting xmlns:xm="http://schemas.microsoft.com/office/excel/2006/main">
          <x14:cfRule type="expression" priority="41" id="{E22D96ED-DC4D-4566-B828-F6C5284681F7}">
            <xm:f>Testcase_CodeReview_Azure!#REF!="×"</xm:f>
            <x14:dxf>
              <fill>
                <patternFill>
                  <bgColor theme="0" tint="-0.14999847407452621"/>
                </patternFill>
              </fill>
            </x14:dxf>
          </x14:cfRule>
          <xm:sqref>K35:K67</xm:sqref>
        </x14:conditionalFormatting>
        <x14:conditionalFormatting xmlns:xm="http://schemas.microsoft.com/office/excel/2006/main">
          <x14:cfRule type="expression" priority="40" id="{A2C93C0B-209D-4FD6-975A-73F786B1C927}">
            <xm:f>Testcase_CodeReview_Azure!#REF!="×"</xm:f>
            <x14:dxf>
              <fill>
                <patternFill>
                  <bgColor theme="0" tint="-0.14999847407452621"/>
                </patternFill>
              </fill>
            </x14:dxf>
          </x14:cfRule>
          <xm:sqref>L35:L67</xm:sqref>
        </x14:conditionalFormatting>
        <x14:conditionalFormatting xmlns:xm="http://schemas.microsoft.com/office/excel/2006/main">
          <x14:cfRule type="expression" priority="39" id="{7995AC5B-CD54-4181-B587-8D44512324E5}">
            <xm:f>Testcase_CodeReview_Azure!#REF!="×"</xm:f>
            <x14:dxf>
              <fill>
                <patternFill>
                  <bgColor theme="0" tint="-0.14999847407452621"/>
                </patternFill>
              </fill>
            </x14:dxf>
          </x14:cfRule>
          <xm:sqref>L69:L70</xm:sqref>
        </x14:conditionalFormatting>
        <x14:conditionalFormatting xmlns:xm="http://schemas.microsoft.com/office/excel/2006/main">
          <x14:cfRule type="expression" priority="38" id="{EE9EEFCE-0D89-414B-8A89-BD25992586A6}">
            <xm:f>Testcase_CodeReview_Azure!#REF!="×"</xm:f>
            <x14:dxf>
              <fill>
                <patternFill>
                  <bgColor theme="0" tint="-0.14999847407452621"/>
                </patternFill>
              </fill>
            </x14:dxf>
          </x14:cfRule>
          <xm:sqref>Q35:Q67</xm:sqref>
        </x14:conditionalFormatting>
        <x14:conditionalFormatting xmlns:xm="http://schemas.microsoft.com/office/excel/2006/main">
          <x14:cfRule type="expression" priority="37" id="{CA605E4B-0A38-4818-BB53-6FD7BF6673D6}">
            <xm:f>Testcase_CodeReview_Azure!#REF!="×"</xm:f>
            <x14:dxf>
              <fill>
                <patternFill>
                  <bgColor theme="0" tint="-0.14999847407452621"/>
                </patternFill>
              </fill>
            </x14:dxf>
          </x14:cfRule>
          <xm:sqref>Q69:Q70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15E62-1C34-41A9-89CE-FBEA5CE55B32}">
  <dimension ref="A2:CI51"/>
  <sheetViews>
    <sheetView topLeftCell="A11" workbookViewId="0">
      <selection activeCell="G17" sqref="G17"/>
    </sheetView>
  </sheetViews>
  <sheetFormatPr defaultRowHeight="12.75"/>
  <cols>
    <col min="1" max="1" width="27.85546875" customWidth="1"/>
    <col min="2" max="2" width="20.42578125" customWidth="1"/>
    <col min="3" max="3" width="24.85546875" customWidth="1"/>
    <col min="4" max="4" width="30.42578125" customWidth="1"/>
    <col min="5" max="5" width="34" customWidth="1"/>
    <col min="6" max="6" width="38.85546875" customWidth="1"/>
    <col min="7" max="7" width="45.28515625" customWidth="1"/>
    <col min="8" max="9" width="24.140625" customWidth="1"/>
    <col min="10" max="10" width="12.85546875" customWidth="1"/>
    <col min="11" max="11" width="23.5703125" customWidth="1"/>
    <col min="12" max="12" width="12.5703125" customWidth="1"/>
    <col min="13" max="13" width="13.42578125" customWidth="1"/>
  </cols>
  <sheetData>
    <row r="2" spans="1:87" ht="15.75">
      <c r="A2" s="15" t="s">
        <v>58</v>
      </c>
      <c r="B2" s="20" t="s">
        <v>416</v>
      </c>
      <c r="C2" s="14"/>
      <c r="D2" s="88"/>
      <c r="E2" s="88"/>
      <c r="F2" s="14"/>
      <c r="G2" s="268" t="s">
        <v>45</v>
      </c>
      <c r="H2" s="269"/>
      <c r="I2" s="269"/>
      <c r="J2" s="269"/>
      <c r="K2" s="270"/>
      <c r="L2" s="271" t="s">
        <v>46</v>
      </c>
      <c r="M2" s="272"/>
      <c r="N2" s="272"/>
      <c r="O2" s="272"/>
      <c r="P2" s="273"/>
      <c r="Q2" s="85"/>
      <c r="R2" s="85"/>
      <c r="S2" s="265"/>
      <c r="T2" s="265"/>
      <c r="U2" s="265"/>
      <c r="V2" s="265"/>
      <c r="W2" s="265"/>
      <c r="X2" s="2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row>
    <row r="3" spans="1:87" ht="25.5" customHeight="1">
      <c r="A3" s="16" t="s">
        <v>25</v>
      </c>
      <c r="B3" s="22">
        <f>COUNTIF(G8:G2215,"&lt;&gt;")</f>
        <v>42</v>
      </c>
      <c r="C3" s="104" t="s">
        <v>60</v>
      </c>
      <c r="D3" s="103">
        <f>IF(0&lt;$B3,B4/$B3,"")</f>
        <v>0</v>
      </c>
      <c r="E3" s="102"/>
      <c r="F3" s="88"/>
      <c r="G3" s="131" t="s">
        <v>28</v>
      </c>
      <c r="H3" s="143" t="s">
        <v>29</v>
      </c>
      <c r="I3" s="144" t="s">
        <v>30</v>
      </c>
      <c r="J3" s="145" t="s">
        <v>31</v>
      </c>
      <c r="K3" s="19" t="s">
        <v>32</v>
      </c>
      <c r="L3" s="131" t="s">
        <v>28</v>
      </c>
      <c r="M3" s="143" t="s">
        <v>29</v>
      </c>
      <c r="N3" s="144" t="s">
        <v>30</v>
      </c>
      <c r="O3" s="145" t="s">
        <v>31</v>
      </c>
      <c r="P3" s="19" t="s">
        <v>32</v>
      </c>
      <c r="Q3" s="86"/>
      <c r="R3" s="86"/>
      <c r="S3" s="86"/>
      <c r="T3" s="86"/>
      <c r="U3" s="86"/>
      <c r="V3" s="86"/>
      <c r="W3" s="86"/>
      <c r="X3" s="2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row>
    <row r="4" spans="1:87" ht="33" customHeight="1">
      <c r="A4" s="16" t="s">
        <v>61</v>
      </c>
      <c r="B4" s="22">
        <f>COUNTIF(M10:M2216,"&lt;&gt;")</f>
        <v>0</v>
      </c>
      <c r="C4" s="105" t="s">
        <v>62</v>
      </c>
      <c r="D4" s="18" t="s">
        <v>4</v>
      </c>
      <c r="E4" s="88"/>
      <c r="F4" s="88"/>
      <c r="G4" s="23">
        <f>COUNTIFS($M$8:$M$857,"Pass")</f>
        <v>0</v>
      </c>
      <c r="H4" s="24">
        <f>COUNTIFS($M$8:$M$857,"Fail")</f>
        <v>0</v>
      </c>
      <c r="I4" s="24">
        <f>COUNTIFS($M$8:$M$857,"Skip")</f>
        <v>0</v>
      </c>
      <c r="J4" s="24">
        <f>COUNTIFS($M$8:$M$857,"Pending")</f>
        <v>0</v>
      </c>
      <c r="K4" s="25">
        <f>SUM(G4:J4)</f>
        <v>0</v>
      </c>
      <c r="L4" s="23">
        <f>COUNTIFS($R$8:$R$1857,"Pass")</f>
        <v>0</v>
      </c>
      <c r="M4" s="24">
        <f>COUNTIFS($R$8:$R$1857,"Fail")</f>
        <v>0</v>
      </c>
      <c r="N4" s="24">
        <f>COUNTIFS($R$8:$R$1857,"Skip")</f>
        <v>0</v>
      </c>
      <c r="O4" s="24">
        <f>COUNTIFS($R$8:$R$1857,"Pending")</f>
        <v>0</v>
      </c>
      <c r="P4" s="25">
        <f>SUM(L4:O4)</f>
        <v>0</v>
      </c>
      <c r="Q4" s="87"/>
      <c r="R4" s="87"/>
      <c r="S4" s="87"/>
      <c r="T4" s="87"/>
      <c r="U4" s="87"/>
      <c r="V4" s="87"/>
      <c r="W4" s="87"/>
      <c r="X4" s="2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row>
    <row r="5" spans="1:87" ht="15.75">
      <c r="A5" s="53"/>
      <c r="B5" s="53"/>
      <c r="C5" s="53"/>
      <c r="D5" s="53"/>
      <c r="E5" s="53"/>
      <c r="F5" s="53"/>
      <c r="G5" s="53"/>
      <c r="H5" s="53"/>
      <c r="I5" s="53"/>
      <c r="J5" s="53"/>
      <c r="K5" s="53"/>
      <c r="L5" s="53"/>
      <c r="M5" s="53"/>
      <c r="N5" s="53"/>
      <c r="O5" s="53"/>
      <c r="P5" s="53"/>
      <c r="Q5" s="53"/>
      <c r="R5" s="53"/>
      <c r="S5" s="53"/>
      <c r="T5" s="53"/>
      <c r="U5" s="53"/>
      <c r="V5" s="53"/>
      <c r="W5" s="53"/>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row>
    <row r="6" spans="1:87" ht="15.75">
      <c r="A6" s="236" t="s">
        <v>63</v>
      </c>
      <c r="B6" s="236" t="s">
        <v>64</v>
      </c>
      <c r="C6" s="274" t="s">
        <v>65</v>
      </c>
      <c r="D6" s="275"/>
      <c r="E6" s="54" t="s">
        <v>66</v>
      </c>
      <c r="F6" s="54" t="s">
        <v>67</v>
      </c>
      <c r="G6" s="54" t="s">
        <v>68</v>
      </c>
      <c r="H6" s="55" t="s">
        <v>62</v>
      </c>
      <c r="I6" s="55" t="s">
        <v>69</v>
      </c>
      <c r="J6" s="281" t="s">
        <v>45</v>
      </c>
      <c r="K6" s="282"/>
      <c r="L6" s="282"/>
      <c r="M6" s="282"/>
      <c r="N6" s="283"/>
      <c r="O6" s="284" t="s">
        <v>46</v>
      </c>
      <c r="P6" s="285"/>
      <c r="Q6" s="285"/>
      <c r="R6" s="285"/>
      <c r="S6" s="286"/>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row>
    <row r="7" spans="1:87" ht="15.75">
      <c r="A7" s="237"/>
      <c r="B7" s="237"/>
      <c r="C7" s="276"/>
      <c r="D7" s="277"/>
      <c r="E7" s="56"/>
      <c r="F7" s="56"/>
      <c r="G7" s="56"/>
      <c r="H7" s="57"/>
      <c r="I7" s="57"/>
      <c r="J7" s="58" t="s">
        <v>70</v>
      </c>
      <c r="K7" s="58" t="s">
        <v>71</v>
      </c>
      <c r="L7" s="58" t="s">
        <v>72</v>
      </c>
      <c r="M7" s="58" t="s">
        <v>26</v>
      </c>
      <c r="N7" s="58" t="s">
        <v>73</v>
      </c>
      <c r="O7" s="59" t="s">
        <v>70</v>
      </c>
      <c r="P7" s="59" t="s">
        <v>71</v>
      </c>
      <c r="Q7" s="59" t="s">
        <v>72</v>
      </c>
      <c r="R7" s="59" t="s">
        <v>26</v>
      </c>
      <c r="S7" s="59" t="s">
        <v>73</v>
      </c>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row>
    <row r="8" spans="1:87" ht="15.75">
      <c r="A8" s="238" t="s">
        <v>417</v>
      </c>
      <c r="B8" s="238"/>
      <c r="C8" s="238"/>
      <c r="D8" s="238"/>
      <c r="E8" s="238"/>
      <c r="F8" s="238"/>
      <c r="G8" s="238"/>
      <c r="H8" s="260"/>
      <c r="I8" s="260"/>
      <c r="J8" s="260"/>
      <c r="K8" s="238"/>
      <c r="L8" s="238"/>
      <c r="M8" s="238"/>
      <c r="N8" s="238"/>
      <c r="O8" s="238"/>
      <c r="P8" s="238"/>
      <c r="Q8" s="238"/>
      <c r="R8" s="238"/>
      <c r="S8" s="238"/>
      <c r="T8" s="53"/>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row>
    <row r="9" spans="1:87" ht="73.5">
      <c r="A9" s="9" t="str">
        <f>IF(OR(C9&lt;&gt;"",G9&lt;&gt;""),"["&amp;TEXT($B$2,"##")&amp;"-"&amp;TEXT(ROW()-8-COUNTBLANK($G9:G$10),"##")&amp;"]","")</f>
        <v>[DeepWiki-1]</v>
      </c>
      <c r="B9" s="60" t="s">
        <v>418</v>
      </c>
      <c r="C9" s="61" t="s">
        <v>419</v>
      </c>
      <c r="D9" s="61" t="s">
        <v>91</v>
      </c>
      <c r="E9" s="117" t="s">
        <v>78</v>
      </c>
      <c r="F9" s="61" t="s">
        <v>420</v>
      </c>
      <c r="G9" s="192" t="s">
        <v>421</v>
      </c>
      <c r="H9" s="97" t="s">
        <v>4</v>
      </c>
      <c r="I9" s="193">
        <v>45821</v>
      </c>
      <c r="J9" s="196"/>
      <c r="K9" s="197"/>
      <c r="L9" s="170" t="s">
        <v>81</v>
      </c>
      <c r="M9" s="142"/>
      <c r="N9" s="66" t="s">
        <v>78</v>
      </c>
      <c r="O9" s="64"/>
      <c r="P9" s="65"/>
      <c r="Q9" s="170"/>
      <c r="R9" s="142"/>
      <c r="S9" s="66" t="s">
        <v>78</v>
      </c>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row>
    <row r="10" spans="1:87" ht="87.75" customHeight="1">
      <c r="A10" s="9" t="str">
        <f>IF(OR(C10&lt;&gt;"",G10&lt;&gt;""),"["&amp;TEXT($B$2,"##")&amp;"-"&amp;TEXT(ROW()-8-COUNTBLANK($G10:G$10),"##")&amp;"]","")</f>
        <v>[DeepWiki-2]</v>
      </c>
      <c r="B10" s="60" t="s">
        <v>418</v>
      </c>
      <c r="C10" s="61" t="s">
        <v>419</v>
      </c>
      <c r="D10" s="61" t="s">
        <v>95</v>
      </c>
      <c r="E10" s="117" t="s">
        <v>78</v>
      </c>
      <c r="F10" s="61" t="s">
        <v>420</v>
      </c>
      <c r="G10" s="192" t="s">
        <v>422</v>
      </c>
      <c r="H10" s="97" t="s">
        <v>4</v>
      </c>
      <c r="I10" s="193">
        <v>45821</v>
      </c>
      <c r="J10" s="196"/>
      <c r="K10" s="197"/>
      <c r="L10" s="170" t="s">
        <v>81</v>
      </c>
      <c r="M10" s="142"/>
      <c r="N10" s="66" t="s">
        <v>78</v>
      </c>
      <c r="O10" s="64"/>
      <c r="P10" s="65"/>
      <c r="Q10" s="170"/>
      <c r="R10" s="142"/>
      <c r="S10" s="66" t="s">
        <v>78</v>
      </c>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row>
    <row r="11" spans="1:87" ht="87.75" customHeight="1">
      <c r="A11" s="9" t="str">
        <f>IF(OR(C11&lt;&gt;"",G11&lt;&gt;""),"["&amp;TEXT($B$2,"##")&amp;"-"&amp;TEXT(ROW()-8-COUNTBLANK($G$10:G11),"##")&amp;"]","")</f>
        <v>[DeepWiki-3]</v>
      </c>
      <c r="B11" s="60" t="s">
        <v>418</v>
      </c>
      <c r="C11" s="61" t="s">
        <v>419</v>
      </c>
      <c r="D11" s="61" t="s">
        <v>100</v>
      </c>
      <c r="E11" s="117"/>
      <c r="F11" s="61" t="s">
        <v>420</v>
      </c>
      <c r="G11" s="192" t="s">
        <v>97</v>
      </c>
      <c r="H11" s="97" t="s">
        <v>4</v>
      </c>
      <c r="I11" s="193">
        <v>45821</v>
      </c>
      <c r="J11" s="196"/>
      <c r="K11" s="197"/>
      <c r="L11" s="170" t="s">
        <v>85</v>
      </c>
      <c r="M11" s="142"/>
      <c r="N11" s="66"/>
      <c r="O11" s="64"/>
      <c r="P11" s="65"/>
      <c r="Q11" s="170"/>
      <c r="R11" s="142"/>
      <c r="S11" s="66"/>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row>
    <row r="12" spans="1:87" ht="87.75" customHeight="1">
      <c r="A12" s="9" t="str">
        <f>IF(OR(C12&lt;&gt;"",G12&lt;&gt;""),"["&amp;TEXT($B$2,"##")&amp;"-"&amp;TEXT(ROW()-8-COUNTBLANK($G$10:G12),"##")&amp;"]","")</f>
        <v>[DeepWiki-4]</v>
      </c>
      <c r="B12" s="60" t="s">
        <v>418</v>
      </c>
      <c r="C12" s="61" t="s">
        <v>419</v>
      </c>
      <c r="D12" s="91" t="s">
        <v>103</v>
      </c>
      <c r="E12" s="117"/>
      <c r="F12" s="61" t="s">
        <v>420</v>
      </c>
      <c r="G12" s="192" t="s">
        <v>97</v>
      </c>
      <c r="H12" s="97" t="s">
        <v>4</v>
      </c>
      <c r="I12" s="193">
        <v>45821</v>
      </c>
      <c r="J12" s="196"/>
      <c r="K12" s="197"/>
      <c r="L12" s="170" t="s">
        <v>85</v>
      </c>
      <c r="M12" s="142"/>
      <c r="N12" s="66"/>
      <c r="O12" s="64"/>
      <c r="P12" s="65"/>
      <c r="Q12" s="170"/>
      <c r="R12" s="142"/>
      <c r="S12" s="66"/>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row>
    <row r="13" spans="1:87" ht="58.5" customHeight="1">
      <c r="A13" s="9" t="str">
        <f>IF(OR(C13&lt;&gt;"",G13&lt;&gt;""),"["&amp;TEXT($B$2,"##")&amp;"-"&amp;TEXT(ROW()-8-COUNTBLANK($G$10:G13),"##")&amp;"]","")</f>
        <v>[DeepWiki-5]</v>
      </c>
      <c r="B13" s="60" t="s">
        <v>418</v>
      </c>
      <c r="C13" s="199" t="s">
        <v>423</v>
      </c>
      <c r="D13" s="200" t="s">
        <v>424</v>
      </c>
      <c r="E13" s="117"/>
      <c r="F13" s="61" t="s">
        <v>425</v>
      </c>
      <c r="G13" s="192" t="s">
        <v>426</v>
      </c>
      <c r="H13" s="138" t="s">
        <v>4</v>
      </c>
      <c r="I13" s="193">
        <v>45821</v>
      </c>
      <c r="J13" s="204"/>
      <c r="K13" s="197"/>
      <c r="L13" s="170" t="s">
        <v>85</v>
      </c>
      <c r="M13" s="142"/>
      <c r="N13" s="66"/>
      <c r="O13" s="64"/>
      <c r="P13" s="65"/>
      <c r="Q13" s="170"/>
      <c r="R13" s="142"/>
      <c r="S13" s="66"/>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row>
    <row r="14" spans="1:87" ht="58.5" customHeight="1">
      <c r="A14" s="9" t="str">
        <f>IF(OR(C14&lt;&gt;"",G14&lt;&gt;""),"["&amp;TEXT($B$2,"##")&amp;"-"&amp;TEXT(ROW()-8-COUNTBLANK($G$10:G14),"##")&amp;"]","")</f>
        <v>[DeepWiki-6]</v>
      </c>
      <c r="B14" s="60"/>
      <c r="C14" s="199"/>
      <c r="D14" s="200" t="s">
        <v>427</v>
      </c>
      <c r="E14" s="117"/>
      <c r="F14" s="61"/>
      <c r="G14" s="192" t="s">
        <v>428</v>
      </c>
      <c r="H14" s="97"/>
      <c r="I14" s="203"/>
      <c r="J14" s="196"/>
      <c r="K14" s="197"/>
      <c r="L14" s="170"/>
      <c r="M14" s="142"/>
      <c r="N14" s="66"/>
      <c r="O14" s="64"/>
      <c r="P14" s="65"/>
      <c r="Q14" s="170"/>
      <c r="R14" s="142"/>
      <c r="S14" s="66"/>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row>
    <row r="15" spans="1:87" ht="58.5" customHeight="1">
      <c r="A15" s="9" t="str">
        <f>IF(OR(C15&lt;&gt;"",G15&lt;&gt;""),"["&amp;TEXT($B$2,"##")&amp;"-"&amp;TEXT(ROW()-8-COUNTBLANK($G$10:G15),"##")&amp;"]","")</f>
        <v>[DeepWiki-7]</v>
      </c>
      <c r="B15" s="60"/>
      <c r="C15" s="199"/>
      <c r="D15" s="200" t="s">
        <v>429</v>
      </c>
      <c r="E15" s="117"/>
      <c r="F15" s="61"/>
      <c r="G15" s="192" t="s">
        <v>428</v>
      </c>
      <c r="H15" s="97"/>
      <c r="I15" s="203"/>
      <c r="J15" s="196"/>
      <c r="K15" s="197"/>
      <c r="L15" s="170"/>
      <c r="M15" s="142"/>
      <c r="N15" s="66"/>
      <c r="O15" s="64"/>
      <c r="P15" s="65"/>
      <c r="Q15" s="170"/>
      <c r="R15" s="142"/>
      <c r="S15" s="66"/>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row>
    <row r="16" spans="1:87" ht="58.5" customHeight="1">
      <c r="A16" s="9" t="str">
        <f>IF(OR(C16&lt;&gt;"",G16&lt;&gt;""),"["&amp;TEXT($B$2,"##")&amp;"-"&amp;TEXT(ROW()-8-COUNTBLANK($G$10:G16),"##")&amp;"]","")</f>
        <v>[DeepWiki-8]</v>
      </c>
      <c r="B16" s="60"/>
      <c r="C16" s="199"/>
      <c r="D16" s="200" t="s">
        <v>430</v>
      </c>
      <c r="E16" s="117"/>
      <c r="F16" s="61"/>
      <c r="G16" s="192" t="s">
        <v>428</v>
      </c>
      <c r="H16" s="97"/>
      <c r="I16" s="203"/>
      <c r="J16" s="196"/>
      <c r="K16" s="197"/>
      <c r="L16" s="170"/>
      <c r="M16" s="142"/>
      <c r="N16" s="66"/>
      <c r="O16" s="64"/>
      <c r="P16" s="65"/>
      <c r="Q16" s="170"/>
      <c r="R16" s="142"/>
      <c r="S16" s="66"/>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row>
    <row r="17" spans="1:87" ht="153.75" customHeight="1">
      <c r="A17" s="9" t="str">
        <f>IF(OR(C17&lt;&gt;"",G17&lt;&gt;""),"["&amp;TEXT($B$2,"##")&amp;"-"&amp;TEXT(ROW()-8-COUNTBLANK($G17:G$17),"##")&amp;"]","")</f>
        <v>[DeepWiki-9]</v>
      </c>
      <c r="B17" s="60" t="s">
        <v>418</v>
      </c>
      <c r="C17" s="199" t="s">
        <v>431</v>
      </c>
      <c r="D17" s="98"/>
      <c r="E17" s="61" t="s">
        <v>78</v>
      </c>
      <c r="F17" s="61" t="s">
        <v>83</v>
      </c>
      <c r="G17" s="62" t="s">
        <v>84</v>
      </c>
      <c r="H17" s="194" t="s">
        <v>4</v>
      </c>
      <c r="I17" s="193">
        <v>45821</v>
      </c>
      <c r="J17" s="195"/>
      <c r="K17" s="172"/>
      <c r="L17" s="170" t="s">
        <v>85</v>
      </c>
      <c r="M17" s="142"/>
      <c r="N17" s="66"/>
      <c r="O17" s="64"/>
      <c r="P17" s="65"/>
      <c r="Q17" s="170"/>
      <c r="R17" s="142"/>
      <c r="S17" s="66"/>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row>
    <row r="18" spans="1:87" ht="153.75" customHeight="1">
      <c r="A18" s="9" t="str">
        <f>IF(OR(C18&lt;&gt;"",G18&lt;&gt;""),"["&amp;TEXT($B$2,"##")&amp;"-"&amp;TEXT(ROW()-8-COUNTBLANK($G$17:G18),"##")&amp;"]","")</f>
        <v>[DeepWiki-10]</v>
      </c>
      <c r="B18" s="60" t="s">
        <v>418</v>
      </c>
      <c r="C18" s="61" t="s">
        <v>431</v>
      </c>
      <c r="D18" s="61" t="s">
        <v>432</v>
      </c>
      <c r="E18" s="61" t="s">
        <v>78</v>
      </c>
      <c r="F18" s="61" t="s">
        <v>83</v>
      </c>
      <c r="G18" s="62" t="s">
        <v>433</v>
      </c>
      <c r="H18" s="194" t="s">
        <v>4</v>
      </c>
      <c r="I18" s="193">
        <v>45821</v>
      </c>
      <c r="J18" s="195"/>
      <c r="K18" s="172"/>
      <c r="L18" s="170" t="s">
        <v>85</v>
      </c>
      <c r="M18" s="142"/>
      <c r="N18" s="66"/>
      <c r="O18" s="64"/>
      <c r="P18" s="65"/>
      <c r="Q18" s="170"/>
      <c r="R18" s="142"/>
      <c r="S18" s="66"/>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row>
    <row r="19" spans="1:87" ht="73.5">
      <c r="A19" s="9" t="str">
        <f>IF(OR(C19&lt;&gt;"",G19&lt;&gt;""),"["&amp;TEXT($B$2,"##")&amp;"-"&amp;TEXT(ROW()-8-COUNTBLANK($G$17:G19),"##")&amp;"]","")</f>
        <v>[DeepWiki-11]</v>
      </c>
      <c r="B19" s="60" t="s">
        <v>418</v>
      </c>
      <c r="C19" s="61" t="s">
        <v>431</v>
      </c>
      <c r="D19" s="61" t="s">
        <v>434</v>
      </c>
      <c r="E19" s="61" t="s">
        <v>78</v>
      </c>
      <c r="F19" s="61" t="s">
        <v>83</v>
      </c>
      <c r="G19" s="62" t="s">
        <v>433</v>
      </c>
      <c r="H19" s="194" t="s">
        <v>4</v>
      </c>
      <c r="I19" s="193">
        <v>45821</v>
      </c>
      <c r="J19" s="195"/>
      <c r="K19" s="172"/>
      <c r="L19" s="170" t="s">
        <v>85</v>
      </c>
      <c r="M19" s="142"/>
      <c r="N19" s="66"/>
      <c r="O19" s="64"/>
      <c r="P19" s="65"/>
      <c r="Q19" s="170"/>
      <c r="R19" s="142"/>
      <c r="S19" s="66"/>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row>
    <row r="20" spans="1:87" ht="73.5">
      <c r="A20" s="9" t="str">
        <f>IF(OR(C20&lt;&gt;"",G20&lt;&gt;""),"["&amp;TEXT($B$2,"##")&amp;"-"&amp;TEXT(ROW()-8-COUNTBLANK($G$17:G20),"##")&amp;"]","")</f>
        <v>[DeepWiki-12]</v>
      </c>
      <c r="B20" s="60" t="s">
        <v>418</v>
      </c>
      <c r="C20" s="61" t="s">
        <v>431</v>
      </c>
      <c r="D20" s="61" t="s">
        <v>435</v>
      </c>
      <c r="E20" s="61" t="s">
        <v>78</v>
      </c>
      <c r="F20" s="61" t="s">
        <v>83</v>
      </c>
      <c r="G20" s="62" t="s">
        <v>436</v>
      </c>
      <c r="H20" s="97" t="s">
        <v>4</v>
      </c>
      <c r="I20" s="193">
        <v>45821</v>
      </c>
      <c r="J20" s="195"/>
      <c r="K20" s="172"/>
      <c r="L20" s="170" t="s">
        <v>85</v>
      </c>
      <c r="M20" s="142"/>
      <c r="N20" s="66"/>
      <c r="O20" s="64"/>
      <c r="P20" s="65"/>
      <c r="Q20" s="170"/>
      <c r="R20" s="142"/>
      <c r="S20" s="66"/>
    </row>
    <row r="21" spans="1:87" ht="15.75">
      <c r="A21" s="238" t="s">
        <v>437</v>
      </c>
      <c r="B21" s="238"/>
      <c r="C21" s="238"/>
      <c r="D21" s="238"/>
      <c r="E21" s="238"/>
      <c r="F21" s="238"/>
      <c r="G21" s="238"/>
      <c r="H21" s="260"/>
      <c r="I21" s="260"/>
      <c r="J21" s="260"/>
      <c r="K21" s="238"/>
      <c r="L21" s="238"/>
      <c r="M21" s="238"/>
      <c r="N21" s="238"/>
      <c r="O21" s="238"/>
      <c r="P21" s="238"/>
      <c r="Q21" s="238"/>
      <c r="R21" s="238"/>
      <c r="S21" s="238"/>
      <c r="T21" s="53"/>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row>
    <row r="22" spans="1:87" ht="102.75">
      <c r="A22" s="9" t="str">
        <f>IF(OR(C22&lt;&gt;"",G22&lt;&gt;""),"["&amp;TEXT($B$2,"##")&amp;"-"&amp;TEXT(ROW()-8-COUNTBLANK($G$17:G22),"##")&amp;"]","")</f>
        <v>[DeepWiki-13]</v>
      </c>
      <c r="B22" s="60" t="s">
        <v>438</v>
      </c>
      <c r="C22" s="61" t="s">
        <v>439</v>
      </c>
      <c r="D22" s="61"/>
      <c r="E22" s="61" t="s">
        <v>78</v>
      </c>
      <c r="F22" s="61" t="s">
        <v>440</v>
      </c>
      <c r="G22" s="62" t="s">
        <v>441</v>
      </c>
      <c r="H22" s="97" t="s">
        <v>4</v>
      </c>
      <c r="I22" s="193">
        <v>45821</v>
      </c>
      <c r="J22" s="195"/>
      <c r="K22" s="172">
        <v>45810</v>
      </c>
      <c r="L22" s="170" t="s">
        <v>85</v>
      </c>
      <c r="M22" s="142"/>
      <c r="N22" s="66"/>
      <c r="O22" s="64"/>
      <c r="P22" s="65"/>
      <c r="Q22" s="170"/>
      <c r="R22" s="142"/>
      <c r="S22" s="66"/>
    </row>
    <row r="23" spans="1:87" ht="48" customHeight="1">
      <c r="A23" s="9" t="str">
        <f>IF(OR(C23&lt;&gt;"",G23&lt;&gt;""),"["&amp;TEXT($B$2,"##")&amp;"-"&amp;TEXT(ROW()-8-COUNTBLANK($G$17:G23),"##")&amp;"]","")</f>
        <v>[DeepWiki-14]</v>
      </c>
      <c r="B23" s="60" t="s">
        <v>438</v>
      </c>
      <c r="C23" s="61" t="s">
        <v>442</v>
      </c>
      <c r="D23" s="61" t="s">
        <v>443</v>
      </c>
      <c r="E23" s="61" t="s">
        <v>78</v>
      </c>
      <c r="F23" s="61" t="s">
        <v>444</v>
      </c>
      <c r="G23" s="62" t="s">
        <v>445</v>
      </c>
      <c r="H23" s="97" t="s">
        <v>4</v>
      </c>
      <c r="I23" s="193">
        <v>45821</v>
      </c>
      <c r="J23" s="195"/>
      <c r="K23" s="172">
        <v>45810</v>
      </c>
      <c r="L23" s="170" t="s">
        <v>85</v>
      </c>
      <c r="M23" s="142"/>
      <c r="N23" s="66"/>
      <c r="O23" s="64"/>
      <c r="P23" s="65"/>
      <c r="Q23" s="170"/>
      <c r="R23" s="142"/>
      <c r="S23" s="66"/>
    </row>
    <row r="24" spans="1:87" ht="42.75" customHeight="1">
      <c r="A24" s="9" t="str">
        <f>IF(OR(C24&lt;&gt;"",G24&lt;&gt;""),"["&amp;TEXT($B$2,"##")&amp;"-"&amp;TEXT(ROW()-8-COUNTBLANK($G$17:G24),"##")&amp;"]","")</f>
        <v>[DeepWiki-15]</v>
      </c>
      <c r="B24" s="60" t="s">
        <v>438</v>
      </c>
      <c r="C24" s="61" t="s">
        <v>446</v>
      </c>
      <c r="D24" s="61" t="s">
        <v>447</v>
      </c>
      <c r="E24" s="61" t="s">
        <v>78</v>
      </c>
      <c r="F24" s="61" t="s">
        <v>448</v>
      </c>
      <c r="G24" s="62" t="s">
        <v>449</v>
      </c>
      <c r="H24" s="97" t="s">
        <v>4</v>
      </c>
      <c r="I24" s="193">
        <v>45821</v>
      </c>
      <c r="J24" s="195"/>
      <c r="K24" s="172"/>
      <c r="L24" s="170" t="s">
        <v>85</v>
      </c>
      <c r="M24" s="142"/>
      <c r="N24" s="66"/>
      <c r="O24" s="64"/>
      <c r="P24" s="65"/>
      <c r="Q24" s="170"/>
      <c r="R24" s="142"/>
      <c r="S24" s="66"/>
    </row>
    <row r="25" spans="1:87" ht="39" customHeight="1">
      <c r="A25" s="9" t="str">
        <f>IF(OR(C25&lt;&gt;"",G25&lt;&gt;""),"["&amp;TEXT($B$2,"##")&amp;"-"&amp;TEXT(ROW()-8-COUNTBLANK($G$17:G25),"##")&amp;"]","")</f>
        <v>[DeepWiki-16]</v>
      </c>
      <c r="B25" s="60" t="s">
        <v>438</v>
      </c>
      <c r="C25" s="61" t="s">
        <v>446</v>
      </c>
      <c r="D25" s="61" t="s">
        <v>450</v>
      </c>
      <c r="E25" s="61" t="s">
        <v>78</v>
      </c>
      <c r="F25" s="61" t="s">
        <v>451</v>
      </c>
      <c r="G25" s="62" t="s">
        <v>449</v>
      </c>
      <c r="H25" s="97" t="s">
        <v>4</v>
      </c>
      <c r="I25" s="193">
        <v>45821</v>
      </c>
      <c r="J25" s="195"/>
      <c r="K25" s="172"/>
      <c r="L25" s="170" t="s">
        <v>85</v>
      </c>
      <c r="M25" s="142"/>
      <c r="N25" s="66"/>
      <c r="O25" s="64"/>
      <c r="P25" s="65"/>
      <c r="Q25" s="170"/>
      <c r="R25" s="142"/>
      <c r="S25" s="66"/>
    </row>
    <row r="26" spans="1:87" ht="117.75">
      <c r="A26" s="9" t="str">
        <f>IF(OR(C26&lt;&gt;"",G26&lt;&gt;""),"["&amp;TEXT($B$2,"##")&amp;"-"&amp;TEXT(ROW()-8-COUNTBLANK($G$17:G26),"##")&amp;"]","")</f>
        <v>[DeepWiki-17]</v>
      </c>
      <c r="B26" s="60" t="s">
        <v>438</v>
      </c>
      <c r="C26" s="61" t="s">
        <v>452</v>
      </c>
      <c r="D26" s="61" t="s">
        <v>453</v>
      </c>
      <c r="E26" s="61" t="s">
        <v>78</v>
      </c>
      <c r="F26" s="61" t="s">
        <v>454</v>
      </c>
      <c r="G26" s="62" t="s">
        <v>455</v>
      </c>
      <c r="H26" s="97" t="s">
        <v>4</v>
      </c>
      <c r="I26" s="193">
        <v>45821</v>
      </c>
      <c r="J26" s="195"/>
      <c r="K26" s="172">
        <v>45810</v>
      </c>
      <c r="L26" s="170" t="s">
        <v>85</v>
      </c>
      <c r="M26" s="142"/>
      <c r="N26" s="66"/>
      <c r="O26" s="64"/>
      <c r="P26" s="65"/>
      <c r="Q26" s="170"/>
      <c r="R26" s="142"/>
      <c r="S26" s="66"/>
    </row>
    <row r="27" spans="1:87" ht="117.75">
      <c r="A27" s="9" t="str">
        <f>IF(OR(C27&lt;&gt;"",G27&lt;&gt;""),"["&amp;TEXT($B$2,"##")&amp;"-"&amp;TEXT(ROW()-8-COUNTBLANK($G$17:G27),"##")&amp;"]","")</f>
        <v>[DeepWiki-18]</v>
      </c>
      <c r="B27" s="60" t="s">
        <v>438</v>
      </c>
      <c r="C27" s="61" t="s">
        <v>452</v>
      </c>
      <c r="D27" s="61" t="s">
        <v>456</v>
      </c>
      <c r="E27" s="61" t="s">
        <v>78</v>
      </c>
      <c r="F27" s="61" t="s">
        <v>457</v>
      </c>
      <c r="G27" s="62" t="s">
        <v>458</v>
      </c>
      <c r="H27" s="97" t="s">
        <v>4</v>
      </c>
      <c r="I27" s="193">
        <v>45821</v>
      </c>
      <c r="J27" s="195"/>
      <c r="K27" s="172">
        <v>45810</v>
      </c>
      <c r="L27" s="170" t="s">
        <v>85</v>
      </c>
      <c r="M27" s="142"/>
      <c r="N27" s="66"/>
      <c r="O27" s="64"/>
      <c r="P27" s="65"/>
      <c r="Q27" s="170"/>
      <c r="R27" s="142"/>
      <c r="S27" s="66"/>
    </row>
    <row r="28" spans="1:87" ht="44.25">
      <c r="A28" s="9" t="str">
        <f>IF(OR(C28&lt;&gt;"",G28&lt;&gt;""),"["&amp;TEXT($B$2,"##")&amp;"-"&amp;TEXT(ROW()-8-COUNTBLANK($G$17:G28),"##")&amp;"]","")</f>
        <v>[DeepWiki-19]</v>
      </c>
      <c r="B28" s="60" t="s">
        <v>438</v>
      </c>
      <c r="C28" s="61" t="s">
        <v>459</v>
      </c>
      <c r="D28" s="61" t="s">
        <v>460</v>
      </c>
      <c r="E28" s="61" t="s">
        <v>78</v>
      </c>
      <c r="F28" s="61" t="s">
        <v>78</v>
      </c>
      <c r="G28" s="62" t="s">
        <v>461</v>
      </c>
      <c r="H28" s="97" t="s">
        <v>4</v>
      </c>
      <c r="I28" s="193">
        <v>45821</v>
      </c>
      <c r="J28" s="195"/>
      <c r="K28" s="172">
        <v>45810</v>
      </c>
      <c r="L28" s="170" t="s">
        <v>85</v>
      </c>
      <c r="M28" s="142"/>
      <c r="N28" s="66"/>
      <c r="O28" s="64"/>
      <c r="P28" s="65"/>
      <c r="Q28" s="170"/>
      <c r="R28" s="142"/>
      <c r="S28" s="66"/>
    </row>
    <row r="29" spans="1:87" ht="44.25">
      <c r="A29" s="9" t="str">
        <f>IF(OR(C29&lt;&gt;"",G29&lt;&gt;""),"["&amp;TEXT($B$2,"##")&amp;"-"&amp;TEXT(ROW()-8-COUNTBLANK($G$17:G29),"##")&amp;"]","")</f>
        <v>[DeepWiki-20]</v>
      </c>
      <c r="B29" s="60" t="s">
        <v>438</v>
      </c>
      <c r="C29" s="61" t="s">
        <v>459</v>
      </c>
      <c r="D29" s="61" t="s">
        <v>462</v>
      </c>
      <c r="E29" s="61" t="s">
        <v>78</v>
      </c>
      <c r="F29" s="61" t="s">
        <v>78</v>
      </c>
      <c r="G29" s="62" t="s">
        <v>463</v>
      </c>
      <c r="H29" s="97" t="s">
        <v>4</v>
      </c>
      <c r="I29" s="193">
        <v>45821</v>
      </c>
      <c r="J29" s="195"/>
      <c r="K29" s="172">
        <v>45810</v>
      </c>
      <c r="L29" s="170" t="s">
        <v>85</v>
      </c>
      <c r="M29" s="142"/>
      <c r="N29" s="66"/>
      <c r="O29" s="64"/>
      <c r="P29" s="65"/>
      <c r="Q29" s="170"/>
      <c r="R29" s="142"/>
      <c r="S29" s="66"/>
    </row>
    <row r="30" spans="1:87" ht="87.75">
      <c r="A30" s="9" t="str">
        <f>IF(OR(C30&lt;&gt;"",G30&lt;&gt;""),"["&amp;TEXT($B$2,"##")&amp;"-"&amp;TEXT(ROW()-8-COUNTBLANK($G$17:G30),"##")&amp;"]","")</f>
        <v>[DeepWiki-21]</v>
      </c>
      <c r="B30" s="60" t="s">
        <v>418</v>
      </c>
      <c r="C30" s="61" t="s">
        <v>464</v>
      </c>
      <c r="D30" s="61" t="s">
        <v>280</v>
      </c>
      <c r="E30" s="61" t="s">
        <v>78</v>
      </c>
      <c r="F30" s="61" t="s">
        <v>78</v>
      </c>
      <c r="G30" s="62" t="s">
        <v>465</v>
      </c>
      <c r="H30" s="97" t="s">
        <v>4</v>
      </c>
      <c r="I30" s="193">
        <v>45821</v>
      </c>
      <c r="J30" s="195"/>
      <c r="K30" s="172">
        <v>45810</v>
      </c>
      <c r="L30" s="170" t="s">
        <v>85</v>
      </c>
      <c r="M30" s="142"/>
      <c r="N30" s="66"/>
      <c r="O30" s="64"/>
      <c r="P30" s="65"/>
      <c r="Q30" s="170"/>
      <c r="R30" s="142"/>
      <c r="S30" s="66"/>
    </row>
    <row r="31" spans="1:87" ht="29.25">
      <c r="A31" s="9" t="str">
        <f>IF(OR(C31&lt;&gt;"",G31&lt;&gt;""),"["&amp;TEXT($B$2,"##")&amp;"-"&amp;TEXT(ROW()-8-COUNTBLANK($G$17:G31),"##")&amp;"]","")</f>
        <v>[DeepWiki-22]</v>
      </c>
      <c r="B31" s="60" t="s">
        <v>418</v>
      </c>
      <c r="C31" s="61" t="s">
        <v>464</v>
      </c>
      <c r="D31" s="61" t="s">
        <v>466</v>
      </c>
      <c r="E31" s="61" t="s">
        <v>78</v>
      </c>
      <c r="F31" s="61" t="s">
        <v>78</v>
      </c>
      <c r="G31" s="62" t="s">
        <v>467</v>
      </c>
      <c r="H31" s="97" t="s">
        <v>4</v>
      </c>
      <c r="I31" s="193">
        <v>45821</v>
      </c>
      <c r="J31" s="195"/>
      <c r="K31" s="172">
        <v>45810</v>
      </c>
      <c r="L31" s="170" t="s">
        <v>85</v>
      </c>
      <c r="M31" s="142"/>
      <c r="N31" s="66"/>
      <c r="O31" s="64"/>
      <c r="P31" s="65"/>
      <c r="Q31" s="170"/>
      <c r="R31" s="142"/>
      <c r="S31" s="66"/>
    </row>
    <row r="32" spans="1:87" ht="58.5">
      <c r="A32" s="9" t="str">
        <f>IF(OR(C32&lt;&gt;"",G32&lt;&gt;""),"["&amp;TEXT($B$2,"##")&amp;"-"&amp;TEXT(ROW()-8-COUNTBLANK($G$17:G32),"##")&amp;"]","")</f>
        <v>[DeepWiki-23]</v>
      </c>
      <c r="B32" s="60" t="s">
        <v>418</v>
      </c>
      <c r="C32" s="61" t="s">
        <v>468</v>
      </c>
      <c r="D32" s="61" t="s">
        <v>280</v>
      </c>
      <c r="E32" s="61" t="s">
        <v>78</v>
      </c>
      <c r="F32" s="61" t="s">
        <v>78</v>
      </c>
      <c r="G32" s="62" t="s">
        <v>469</v>
      </c>
      <c r="H32" s="97" t="s">
        <v>4</v>
      </c>
      <c r="I32" s="193">
        <v>45821</v>
      </c>
      <c r="J32" s="195"/>
      <c r="K32" s="172"/>
      <c r="L32" s="170" t="s">
        <v>85</v>
      </c>
      <c r="M32" s="142"/>
      <c r="N32" s="66"/>
      <c r="O32" s="64"/>
      <c r="P32" s="65"/>
      <c r="Q32" s="170"/>
      <c r="R32" s="142"/>
      <c r="S32" s="66"/>
    </row>
    <row r="33" spans="1:19" ht="29.25">
      <c r="A33" s="9" t="str">
        <f>IF(OR(C33&lt;&gt;"",G33&lt;&gt;""),"["&amp;TEXT($B$2,"##")&amp;"-"&amp;TEXT(ROW()-8-COUNTBLANK($G$17:G33),"##")&amp;"]","")</f>
        <v>[DeepWiki-24]</v>
      </c>
      <c r="B33" s="60" t="s">
        <v>418</v>
      </c>
      <c r="C33" s="61" t="s">
        <v>468</v>
      </c>
      <c r="D33" s="61" t="s">
        <v>470</v>
      </c>
      <c r="E33" s="61" t="s">
        <v>78</v>
      </c>
      <c r="F33" s="61" t="s">
        <v>78</v>
      </c>
      <c r="G33" s="62" t="s">
        <v>471</v>
      </c>
      <c r="H33" s="97" t="s">
        <v>4</v>
      </c>
      <c r="I33" s="193">
        <v>45821</v>
      </c>
      <c r="J33" s="195"/>
      <c r="K33" s="172"/>
      <c r="L33" s="170" t="s">
        <v>85</v>
      </c>
      <c r="M33" s="142"/>
      <c r="N33" s="66"/>
      <c r="O33" s="64"/>
      <c r="P33" s="65"/>
      <c r="Q33" s="170"/>
      <c r="R33" s="142"/>
      <c r="S33" s="66"/>
    </row>
    <row r="34" spans="1:19" ht="29.25">
      <c r="A34" s="9" t="str">
        <f>IF(OR(C34&lt;&gt;"",G34&lt;&gt;""),"["&amp;TEXT($B$2,"##")&amp;"-"&amp;TEXT(ROW()-8-COUNTBLANK($G$17:G34),"##")&amp;"]","")</f>
        <v>[DeepWiki-25]</v>
      </c>
      <c r="B34" s="60" t="s">
        <v>418</v>
      </c>
      <c r="C34" s="61" t="s">
        <v>472</v>
      </c>
      <c r="D34" s="61" t="s">
        <v>473</v>
      </c>
      <c r="E34" s="61" t="s">
        <v>78</v>
      </c>
      <c r="F34" s="61" t="s">
        <v>78</v>
      </c>
      <c r="G34" s="62" t="s">
        <v>474</v>
      </c>
      <c r="H34" s="97" t="s">
        <v>4</v>
      </c>
      <c r="I34" s="193">
        <v>45821</v>
      </c>
      <c r="J34" s="195"/>
      <c r="K34" s="172"/>
      <c r="L34" s="170" t="s">
        <v>85</v>
      </c>
      <c r="M34" s="142"/>
      <c r="N34" s="66"/>
      <c r="O34" s="64"/>
      <c r="P34" s="65"/>
      <c r="Q34" s="170"/>
      <c r="R34" s="142"/>
      <c r="S34" s="66"/>
    </row>
    <row r="35" spans="1:19" ht="29.25">
      <c r="A35" s="9" t="str">
        <f>IF(OR(C35&lt;&gt;"",G35&lt;&gt;""),"["&amp;TEXT($B$2,"##")&amp;"-"&amp;TEXT(ROW()-8-COUNTBLANK($G$17:G35),"##")&amp;"]","")</f>
        <v>[DeepWiki-26]</v>
      </c>
      <c r="B35" s="60" t="s">
        <v>418</v>
      </c>
      <c r="C35" s="61" t="s">
        <v>472</v>
      </c>
      <c r="D35" s="61" t="s">
        <v>475</v>
      </c>
      <c r="E35" s="61" t="s">
        <v>78</v>
      </c>
      <c r="F35" s="61" t="s">
        <v>78</v>
      </c>
      <c r="G35" s="62" t="s">
        <v>474</v>
      </c>
      <c r="H35" s="97" t="s">
        <v>4</v>
      </c>
      <c r="I35" s="193">
        <v>45821</v>
      </c>
      <c r="J35" s="195"/>
      <c r="K35" s="172"/>
      <c r="L35" s="170" t="s">
        <v>85</v>
      </c>
      <c r="M35" s="142"/>
      <c r="N35" s="66"/>
      <c r="O35" s="64"/>
      <c r="P35" s="65"/>
      <c r="Q35" s="170"/>
      <c r="R35" s="142"/>
      <c r="S35" s="66"/>
    </row>
    <row r="36" spans="1:19" ht="29.25">
      <c r="A36" s="9" t="str">
        <f>IF(OR(C36&lt;&gt;"",G36&lt;&gt;""),"["&amp;TEXT($B$2,"##")&amp;"-"&amp;TEXT(ROW()-8-COUNTBLANK($G$17:G36),"##")&amp;"]","")</f>
        <v>[DeepWiki-27]</v>
      </c>
      <c r="B36" s="60" t="s">
        <v>418</v>
      </c>
      <c r="C36" s="61" t="s">
        <v>476</v>
      </c>
      <c r="D36" s="61" t="s">
        <v>477</v>
      </c>
      <c r="E36" s="61" t="s">
        <v>78</v>
      </c>
      <c r="F36" s="61" t="s">
        <v>78</v>
      </c>
      <c r="G36" s="62" t="s">
        <v>478</v>
      </c>
      <c r="H36" s="97" t="s">
        <v>4</v>
      </c>
      <c r="I36" s="193">
        <v>45821</v>
      </c>
      <c r="J36" s="195"/>
      <c r="K36" s="172"/>
      <c r="L36" s="170" t="s">
        <v>81</v>
      </c>
      <c r="M36" s="142"/>
      <c r="N36" s="66"/>
      <c r="O36" s="64"/>
      <c r="P36" s="65"/>
      <c r="Q36" s="170"/>
      <c r="R36" s="142"/>
      <c r="S36" s="66"/>
    </row>
    <row r="37" spans="1:19" ht="29.25">
      <c r="A37" s="9" t="str">
        <f>IF(OR(C37&lt;&gt;"",G37&lt;&gt;""),"["&amp;TEXT($B$2,"##")&amp;"-"&amp;TEXT(ROW()-8-COUNTBLANK($G$17:G37),"##")&amp;"]","")</f>
        <v>[DeepWiki-28]</v>
      </c>
      <c r="B37" s="60" t="s">
        <v>418</v>
      </c>
      <c r="C37" s="198" t="s">
        <v>476</v>
      </c>
      <c r="D37" s="61" t="s">
        <v>479</v>
      </c>
      <c r="E37" s="61"/>
      <c r="F37" s="61" t="s">
        <v>78</v>
      </c>
      <c r="G37" s="62" t="s">
        <v>480</v>
      </c>
      <c r="H37" s="97" t="s">
        <v>4</v>
      </c>
      <c r="I37" s="193">
        <v>45821</v>
      </c>
      <c r="J37" s="195"/>
      <c r="K37" s="172"/>
      <c r="L37" s="170" t="s">
        <v>81</v>
      </c>
      <c r="M37" s="142"/>
      <c r="N37" s="66"/>
      <c r="O37" s="64"/>
      <c r="P37" s="65"/>
      <c r="Q37" s="170"/>
      <c r="R37" s="142"/>
      <c r="S37" s="66"/>
    </row>
    <row r="38" spans="1:19" ht="29.25">
      <c r="A38" s="9" t="str">
        <f>IF(OR(C38&lt;&gt;"",G38&lt;&gt;""),"["&amp;TEXT($B$2,"##")&amp;"-"&amp;TEXT(ROW()-8-COUNTBLANK($G$17:G38),"##")&amp;"]","")</f>
        <v>[DeepWiki-29]</v>
      </c>
      <c r="B38" s="60" t="s">
        <v>418</v>
      </c>
      <c r="C38" s="198" t="s">
        <v>476</v>
      </c>
      <c r="D38" s="61" t="s">
        <v>481</v>
      </c>
      <c r="E38" s="61"/>
      <c r="F38" s="61" t="s">
        <v>78</v>
      </c>
      <c r="G38" s="62" t="s">
        <v>482</v>
      </c>
      <c r="H38" s="97" t="s">
        <v>4</v>
      </c>
      <c r="I38" s="193">
        <v>45821</v>
      </c>
      <c r="J38" s="195"/>
      <c r="K38" s="172"/>
      <c r="L38" s="170" t="s">
        <v>85</v>
      </c>
      <c r="M38" s="142"/>
      <c r="N38" s="66"/>
      <c r="O38" s="64"/>
      <c r="P38" s="65"/>
      <c r="Q38" s="170"/>
      <c r="R38" s="142"/>
      <c r="S38" s="66"/>
    </row>
    <row r="39" spans="1:19" ht="29.25">
      <c r="A39" s="9" t="str">
        <f>IF(OR(C39&lt;&gt;"",G39&lt;&gt;""),"["&amp;TEXT($B$2,"##")&amp;"-"&amp;TEXT(ROW()-8-COUNTBLANK($G$17:G39),"##")&amp;"]","")</f>
        <v>[DeepWiki-30]</v>
      </c>
      <c r="B39" s="60" t="s">
        <v>418</v>
      </c>
      <c r="C39" s="198" t="s">
        <v>476</v>
      </c>
      <c r="D39" s="61" t="s">
        <v>483</v>
      </c>
      <c r="E39" s="61"/>
      <c r="F39" s="61" t="s">
        <v>78</v>
      </c>
      <c r="G39" s="62" t="s">
        <v>339</v>
      </c>
      <c r="H39" s="97" t="s">
        <v>4</v>
      </c>
      <c r="I39" s="193">
        <v>45821</v>
      </c>
      <c r="J39" s="195"/>
      <c r="K39" s="172"/>
      <c r="L39" s="170" t="s">
        <v>94</v>
      </c>
      <c r="M39" s="142"/>
      <c r="N39" s="66"/>
      <c r="O39" s="64"/>
      <c r="P39" s="65"/>
      <c r="Q39" s="170"/>
      <c r="R39" s="142"/>
      <c r="S39" s="66"/>
    </row>
    <row r="40" spans="1:19" ht="29.25">
      <c r="A40" s="9" t="str">
        <f>IF(OR(C40&lt;&gt;"",G40&lt;&gt;""),"["&amp;TEXT($B$2,"##")&amp;"-"&amp;TEXT(ROW()-8-COUNTBLANK($G$17:G40),"##")&amp;"]","")</f>
        <v>[DeepWiki-31]</v>
      </c>
      <c r="B40" s="60" t="s">
        <v>418</v>
      </c>
      <c r="C40" s="198" t="s">
        <v>476</v>
      </c>
      <c r="D40" s="61" t="s">
        <v>484</v>
      </c>
      <c r="E40" s="61"/>
      <c r="F40" s="61" t="s">
        <v>78</v>
      </c>
      <c r="G40" s="62" t="s">
        <v>478</v>
      </c>
      <c r="H40" s="97" t="s">
        <v>4</v>
      </c>
      <c r="I40" s="193">
        <v>45821</v>
      </c>
      <c r="J40" s="195"/>
      <c r="K40" s="172"/>
      <c r="L40" s="170" t="s">
        <v>81</v>
      </c>
      <c r="M40" s="142"/>
      <c r="N40" s="66"/>
      <c r="O40" s="64"/>
      <c r="P40" s="65"/>
      <c r="Q40" s="170"/>
      <c r="R40" s="142"/>
      <c r="S40" s="66"/>
    </row>
    <row r="41" spans="1:19" ht="29.25">
      <c r="A41" s="9" t="str">
        <f>IF(OR(C41&lt;&gt;"",G41&lt;&gt;""),"["&amp;TEXT($B$2,"##")&amp;"-"&amp;TEXT(ROW()-8-COUNTBLANK($G$17:G41),"##")&amp;"]","")</f>
        <v>[DeepWiki-32]</v>
      </c>
      <c r="B41" s="60" t="s">
        <v>418</v>
      </c>
      <c r="C41" s="198" t="s">
        <v>476</v>
      </c>
      <c r="D41" s="61" t="s">
        <v>479</v>
      </c>
      <c r="E41" s="61"/>
      <c r="F41" s="61" t="s">
        <v>78</v>
      </c>
      <c r="G41" s="62" t="s">
        <v>480</v>
      </c>
      <c r="H41" s="97" t="s">
        <v>4</v>
      </c>
      <c r="I41" s="193">
        <v>45821</v>
      </c>
      <c r="J41" s="195"/>
      <c r="K41" s="172"/>
      <c r="L41" s="170" t="s">
        <v>81</v>
      </c>
      <c r="M41" s="142"/>
      <c r="N41" s="66"/>
      <c r="O41" s="64"/>
      <c r="P41" s="65"/>
      <c r="Q41" s="170"/>
      <c r="R41" s="142"/>
      <c r="S41" s="66"/>
    </row>
    <row r="42" spans="1:19" ht="29.25">
      <c r="A42" s="9" t="str">
        <f>IF(OR(C42&lt;&gt;"",G42&lt;&gt;""),"["&amp;TEXT($B$2,"##")&amp;"-"&amp;TEXT(ROW()-8-COUNTBLANK($G$17:G42),"##")&amp;"]","")</f>
        <v>[DeepWiki-33]</v>
      </c>
      <c r="B42" s="60" t="s">
        <v>418</v>
      </c>
      <c r="C42" s="198" t="s">
        <v>476</v>
      </c>
      <c r="D42" s="61" t="s">
        <v>485</v>
      </c>
      <c r="E42" s="61"/>
      <c r="F42" s="61" t="s">
        <v>78</v>
      </c>
      <c r="G42" s="62" t="s">
        <v>486</v>
      </c>
      <c r="H42" s="97" t="s">
        <v>4</v>
      </c>
      <c r="I42" s="193">
        <v>45821</v>
      </c>
      <c r="J42" s="195"/>
      <c r="K42" s="172"/>
      <c r="L42" s="170" t="s">
        <v>85</v>
      </c>
      <c r="M42" s="142"/>
      <c r="N42" s="66"/>
      <c r="O42" s="64"/>
      <c r="P42" s="65"/>
      <c r="Q42" s="170"/>
      <c r="R42" s="142"/>
      <c r="S42" s="66"/>
    </row>
    <row r="43" spans="1:19" ht="44.25">
      <c r="A43" s="9" t="str">
        <f>IF(OR(C43&lt;&gt;"",G43&lt;&gt;""),"["&amp;TEXT($B$2,"##")&amp;"-"&amp;TEXT(ROW()-8-COUNTBLANK($G$17:G43),"##")&amp;"]","")</f>
        <v>[DeepWiki-34]</v>
      </c>
      <c r="B43" s="60" t="s">
        <v>418</v>
      </c>
      <c r="C43" s="198" t="s">
        <v>476</v>
      </c>
      <c r="D43" s="61" t="s">
        <v>487</v>
      </c>
      <c r="E43" s="61"/>
      <c r="F43" s="61" t="s">
        <v>78</v>
      </c>
      <c r="G43" s="62" t="s">
        <v>339</v>
      </c>
      <c r="H43" s="97" t="s">
        <v>4</v>
      </c>
      <c r="I43" s="193">
        <v>45821</v>
      </c>
      <c r="J43" s="195"/>
      <c r="K43" s="172"/>
      <c r="L43" s="170" t="s">
        <v>85</v>
      </c>
      <c r="M43" s="142"/>
      <c r="N43" s="66"/>
      <c r="O43" s="64"/>
      <c r="P43" s="65"/>
      <c r="Q43" s="170"/>
      <c r="R43" s="142"/>
      <c r="S43" s="66"/>
    </row>
    <row r="44" spans="1:19" ht="44.25">
      <c r="A44" s="9" t="str">
        <f>IF(OR(C44&lt;&gt;"",G44&lt;&gt;""),"["&amp;TEXT($B$2,"##")&amp;"-"&amp;TEXT(ROW()-8-COUNTBLANK($G$17:G44),"##")&amp;"]","")</f>
        <v>[DeepWiki-35]</v>
      </c>
      <c r="B44" s="60" t="s">
        <v>418</v>
      </c>
      <c r="C44" s="61" t="s">
        <v>488</v>
      </c>
      <c r="D44" s="91" t="s">
        <v>489</v>
      </c>
      <c r="E44" s="61" t="s">
        <v>78</v>
      </c>
      <c r="F44" s="61" t="s">
        <v>78</v>
      </c>
      <c r="G44" s="62" t="s">
        <v>490</v>
      </c>
      <c r="H44" s="97" t="s">
        <v>4</v>
      </c>
      <c r="I44" s="193">
        <v>45821</v>
      </c>
      <c r="J44" s="195"/>
      <c r="K44" s="172"/>
      <c r="L44" s="170" t="s">
        <v>85</v>
      </c>
      <c r="M44" s="142"/>
      <c r="N44" s="66"/>
      <c r="O44" s="64"/>
      <c r="P44" s="65"/>
      <c r="Q44" s="170"/>
      <c r="R44" s="142"/>
      <c r="S44" s="66"/>
    </row>
    <row r="45" spans="1:19" ht="29.25">
      <c r="A45" s="9"/>
      <c r="B45" s="60"/>
      <c r="C45" s="199"/>
      <c r="D45" s="98" t="s">
        <v>491</v>
      </c>
      <c r="E45" s="61"/>
      <c r="F45" s="61" t="s">
        <v>78</v>
      </c>
      <c r="G45" s="62" t="s">
        <v>339</v>
      </c>
      <c r="H45" s="97" t="s">
        <v>4</v>
      </c>
      <c r="I45" s="193">
        <v>45821</v>
      </c>
      <c r="J45" s="195"/>
      <c r="K45" s="172"/>
      <c r="L45" s="170" t="s">
        <v>94</v>
      </c>
      <c r="M45" s="142"/>
      <c r="N45" s="66"/>
      <c r="O45" s="64"/>
      <c r="P45" s="65"/>
      <c r="Q45" s="170"/>
      <c r="R45" s="142"/>
      <c r="S45" s="66"/>
    </row>
    <row r="46" spans="1:19" ht="44.25">
      <c r="A46" s="9" t="str">
        <f>IF(OR(C46&lt;&gt;"",G46&lt;&gt;""),"["&amp;TEXT($B$2,"##")&amp;"-"&amp;TEXT(ROW()-8-COUNTBLANK($G$17:G46),"##")&amp;"]","")</f>
        <v>[DeepWiki-37]</v>
      </c>
      <c r="B46" s="60" t="s">
        <v>418</v>
      </c>
      <c r="C46" s="199" t="s">
        <v>488</v>
      </c>
      <c r="D46" s="98" t="s">
        <v>492</v>
      </c>
      <c r="E46" s="61" t="s">
        <v>78</v>
      </c>
      <c r="F46" s="61" t="s">
        <v>78</v>
      </c>
      <c r="G46" s="62" t="s">
        <v>490</v>
      </c>
      <c r="H46" s="97" t="s">
        <v>4</v>
      </c>
      <c r="I46" s="193">
        <v>45821</v>
      </c>
      <c r="J46" s="195"/>
      <c r="K46" s="172"/>
      <c r="L46" s="170" t="s">
        <v>85</v>
      </c>
      <c r="M46" s="142"/>
      <c r="N46" s="66"/>
      <c r="O46" s="64"/>
      <c r="P46" s="65"/>
      <c r="Q46" s="170"/>
      <c r="R46" s="142"/>
      <c r="S46" s="66"/>
    </row>
    <row r="47" spans="1:19" ht="44.25">
      <c r="A47" s="9" t="str">
        <f>IF(OR(C47&lt;&gt;"",G47&lt;&gt;""),"["&amp;TEXT($B$2,"##")&amp;"-"&amp;TEXT(ROW()-8-COUNTBLANK($G$17:G47),"##")&amp;"]","")</f>
        <v>[DeepWiki-38]</v>
      </c>
      <c r="B47" s="60" t="s">
        <v>418</v>
      </c>
      <c r="C47" s="199" t="s">
        <v>488</v>
      </c>
      <c r="D47" s="98" t="s">
        <v>493</v>
      </c>
      <c r="E47" s="61" t="s">
        <v>78</v>
      </c>
      <c r="F47" s="61" t="s">
        <v>78</v>
      </c>
      <c r="G47" s="62" t="s">
        <v>339</v>
      </c>
      <c r="H47" s="97" t="s">
        <v>4</v>
      </c>
      <c r="I47" s="193">
        <v>45821</v>
      </c>
      <c r="J47" s="195"/>
      <c r="K47" s="172"/>
      <c r="L47" s="170" t="s">
        <v>94</v>
      </c>
      <c r="M47" s="142"/>
      <c r="N47" s="66"/>
      <c r="O47" s="64"/>
      <c r="P47" s="65"/>
      <c r="Q47" s="170"/>
      <c r="R47" s="142"/>
      <c r="S47" s="66"/>
    </row>
    <row r="48" spans="1:19" ht="44.25">
      <c r="A48" s="9" t="str">
        <f>IF(OR(C48&lt;&gt;"",G48&lt;&gt;""),"["&amp;TEXT($B$2,"##")&amp;"-"&amp;TEXT(ROW()-8-COUNTBLANK($G$17:G48),"##")&amp;"]","")</f>
        <v>[DeepWiki-39]</v>
      </c>
      <c r="B48" s="60" t="s">
        <v>418</v>
      </c>
      <c r="C48" s="61" t="s">
        <v>488</v>
      </c>
      <c r="D48" s="98" t="s">
        <v>494</v>
      </c>
      <c r="E48" s="61" t="s">
        <v>78</v>
      </c>
      <c r="F48" s="61" t="s">
        <v>78</v>
      </c>
      <c r="G48" s="62" t="s">
        <v>490</v>
      </c>
      <c r="H48" s="97" t="s">
        <v>4</v>
      </c>
      <c r="I48" s="193">
        <v>45821</v>
      </c>
      <c r="J48" s="195"/>
      <c r="K48" s="172"/>
      <c r="L48" s="170" t="s">
        <v>85</v>
      </c>
      <c r="M48" s="142"/>
      <c r="N48" s="66"/>
      <c r="O48" s="64"/>
      <c r="P48" s="65"/>
      <c r="Q48" s="170"/>
      <c r="R48" s="142"/>
      <c r="S48" s="66"/>
    </row>
    <row r="49" spans="1:19" ht="44.25">
      <c r="A49" s="9" t="str">
        <f>IF(OR(C49&lt;&gt;"",G49&lt;&gt;""),"["&amp;TEXT($B$2,"##")&amp;"-"&amp;TEXT(ROW()-8-COUNTBLANK($G$17:G49),"##")&amp;"]","")</f>
        <v>[DeepWiki-40]</v>
      </c>
      <c r="B49" s="60" t="s">
        <v>418</v>
      </c>
      <c r="C49" s="61" t="s">
        <v>488</v>
      </c>
      <c r="D49" s="98" t="s">
        <v>495</v>
      </c>
      <c r="E49" s="61" t="s">
        <v>78</v>
      </c>
      <c r="F49" s="61" t="s">
        <v>78</v>
      </c>
      <c r="G49" s="62" t="s">
        <v>339</v>
      </c>
      <c r="H49" s="97" t="s">
        <v>4</v>
      </c>
      <c r="I49" s="193">
        <v>45821</v>
      </c>
      <c r="J49" s="195"/>
      <c r="K49" s="172"/>
      <c r="L49" s="170" t="s">
        <v>94</v>
      </c>
      <c r="M49" s="142"/>
      <c r="N49" s="66"/>
      <c r="O49" s="64"/>
      <c r="P49" s="65"/>
      <c r="Q49" s="170"/>
      <c r="R49" s="142"/>
      <c r="S49" s="66"/>
    </row>
    <row r="50" spans="1:19" ht="29.25">
      <c r="A50" s="9" t="str">
        <f>IF(OR(C50&lt;&gt;"",G50&lt;&gt;""),"["&amp;TEXT($B$2,"##")&amp;"-"&amp;TEXT(ROW()-8-COUNTBLANK($G$17:G50),"##")&amp;"]","")</f>
        <v>[DeepWiki-41]</v>
      </c>
      <c r="B50" s="60" t="s">
        <v>418</v>
      </c>
      <c r="C50" s="61" t="s">
        <v>431</v>
      </c>
      <c r="D50" s="98" t="s">
        <v>496</v>
      </c>
      <c r="E50" s="61" t="s">
        <v>78</v>
      </c>
      <c r="F50" s="61" t="s">
        <v>78</v>
      </c>
      <c r="G50" s="62" t="s">
        <v>490</v>
      </c>
      <c r="H50" s="97" t="s">
        <v>4</v>
      </c>
      <c r="I50" s="193">
        <v>45821</v>
      </c>
      <c r="J50" s="195"/>
      <c r="K50" s="172"/>
      <c r="L50" s="170" t="s">
        <v>85</v>
      </c>
      <c r="M50" s="142"/>
      <c r="N50" s="66"/>
      <c r="O50" s="64"/>
      <c r="P50" s="65"/>
      <c r="Q50" s="170"/>
      <c r="R50" s="142"/>
      <c r="S50" s="66"/>
    </row>
    <row r="51" spans="1:19" ht="29.25">
      <c r="A51" s="9" t="str">
        <f>IF(OR(C51&lt;&gt;"",G51&lt;&gt;""),"["&amp;TEXT($B$2,"##")&amp;"-"&amp;TEXT(ROW()-8-COUNTBLANK($G$17:G51),"##")&amp;"]","")</f>
        <v>[DeepWiki-42]</v>
      </c>
      <c r="B51" s="60" t="s">
        <v>418</v>
      </c>
      <c r="C51" s="61" t="s">
        <v>431</v>
      </c>
      <c r="D51" s="98" t="s">
        <v>497</v>
      </c>
      <c r="E51" s="61" t="s">
        <v>78</v>
      </c>
      <c r="F51" s="61" t="s">
        <v>78</v>
      </c>
      <c r="G51" s="62" t="s">
        <v>339</v>
      </c>
      <c r="H51" s="97" t="s">
        <v>4</v>
      </c>
      <c r="I51" s="193">
        <v>45821</v>
      </c>
      <c r="J51" s="195"/>
      <c r="K51" s="172"/>
      <c r="L51" s="170" t="s">
        <v>94</v>
      </c>
      <c r="M51" s="142"/>
      <c r="N51" s="66"/>
      <c r="O51" s="64"/>
      <c r="P51" s="65"/>
      <c r="Q51" s="170"/>
      <c r="R51" s="142"/>
      <c r="S51" s="66"/>
    </row>
  </sheetData>
  <mergeCells count="10">
    <mergeCell ref="A21:S21"/>
    <mergeCell ref="A8:S8"/>
    <mergeCell ref="G2:K2"/>
    <mergeCell ref="L2:P2"/>
    <mergeCell ref="S2:W2"/>
    <mergeCell ref="A6:A7"/>
    <mergeCell ref="B6:B7"/>
    <mergeCell ref="C6:D7"/>
    <mergeCell ref="J6:N6"/>
    <mergeCell ref="O6:S6"/>
  </mergeCells>
  <conditionalFormatting sqref="M9:M20 R9:R20 R22:R51 M22:M51">
    <cfRule type="cellIs" dxfId="10" priority="9" operator="equal">
      <formula>"Fail"</formula>
    </cfRule>
  </conditionalFormatting>
  <conditionalFormatting sqref="M9:M20 R9:R20 R22:R51 M22:M51">
    <cfRule type="cellIs" dxfId="9" priority="10" operator="equal">
      <formula>"Pass"</formula>
    </cfRule>
  </conditionalFormatting>
  <conditionalFormatting sqref="M9:M20 R9:R20 R22:R51 M22:M51">
    <cfRule type="cellIs" dxfId="8" priority="7" operator="equal">
      <formula>"Pending"</formula>
    </cfRule>
  </conditionalFormatting>
  <conditionalFormatting sqref="M9:M20 R9:R20 R22:R51 M22:M51">
    <cfRule type="cellIs" dxfId="7" priority="5" operator="equal">
      <formula>"Skip"</formula>
    </cfRule>
    <cfRule type="cellIs" dxfId="6" priority="8" operator="equal">
      <formula>"Tested Round 1"</formula>
    </cfRule>
  </conditionalFormatting>
  <dataValidations count="4">
    <dataValidation type="list" allowBlank="1" showErrorMessage="1" sqref="R9:R20 R22:R51" xr:uid="{5601FDD1-0954-4B35-A5C7-A64F49AE5D3A}">
      <formula1>"Pass,Fail,Skip,Pending,Tested Round 1"</formula1>
    </dataValidation>
    <dataValidation type="list" showInputMessage="1" showErrorMessage="1" sqref="L17:L20 L22:L51" xr:uid="{F3DDEB6C-1278-4AEC-A3E2-CCC466F3D810}">
      <formula1>"Critical,High,Medium,Low"</formula1>
    </dataValidation>
    <dataValidation type="list" allowBlank="1" showInputMessage="1" showErrorMessage="1" sqref="Q22:Q51 Q9:Q20 L9:L16" xr:uid="{8723D669-563E-4DC8-8268-BCCFF6C3FD25}">
      <formula1>"Critical,High,Medium,Low"</formula1>
    </dataValidation>
    <dataValidation type="list" allowBlank="1" showErrorMessage="1" sqref="M9:M20 M22:M51" xr:uid="{22CDE586-A852-43DD-A4F8-35E2FDF43A46}">
      <formula1>"Pass,Fail,Skip,Pending"</formula1>
    </dataValidation>
  </dataValidations>
  <hyperlinks>
    <hyperlink ref="F10" r:id="rId1" display="https://agentvista.ai/agent-space" xr:uid="{45D81D9D-495F-4EE3-B06F-C9A48152C613}"/>
    <hyperlink ref="F17" r:id="rId2" display="https://agentvista.ai/agent-space" xr:uid="{7F87FB28-86F2-459C-B8A6-EF778A3E47C8}"/>
    <hyperlink ref="F18" r:id="rId3" display="https://agentvista.ai/agent-space" xr:uid="{3611F26F-AF04-4010-BEE6-BC5622DBFB30}"/>
    <hyperlink ref="F19" r:id="rId4" display="https://agentvista.ai/agent-space" xr:uid="{E8BC3195-2847-484B-AF50-F83AF166514F}"/>
    <hyperlink ref="F20" r:id="rId5" display="https://agentvista.ai/agent-space" xr:uid="{7E5A5C5D-F562-491D-A9E3-2C40EB1D376F}"/>
    <hyperlink ref="F22" r:id="rId6" display="https://agentvista.ai/agent-space" xr:uid="{D7E61812-558D-4456-9334-82FB9D1B7150}"/>
    <hyperlink ref="F11" r:id="rId7" display="https://agentvista.ai/agent-space" xr:uid="{8A1434F9-C436-44B1-8D71-456C41A37019}"/>
    <hyperlink ref="F12" r:id="rId8" display="https://agentvista.ai/agent-space" xr:uid="{1252CF40-518B-429D-89F7-82AC4F0B09AE}"/>
    <hyperlink ref="F9" r:id="rId9" display="https://agentvista.ai/agent-space" xr:uid="{9261CB47-5702-4019-96DD-43B0F57262C5}"/>
    <hyperlink ref="F23" r:id="rId10" display="https://agentvista.ai/agent-space" xr:uid="{444ECD15-6C2B-4C39-A923-8EE9E8750865}"/>
    <hyperlink ref="F24" r:id="rId11" display="https://agentvista.ai/agent-space" xr:uid="{5A2BF846-1DD4-4E0B-A8C7-055A0E9D11CB}"/>
    <hyperlink ref="F25" r:id="rId12" display="https://agentvista.ai/agent-space" xr:uid="{2084F7AF-07A4-4CEA-87DD-DFA966643235}"/>
    <hyperlink ref="F26" r:id="rId13" display="https://agentvista.ai/agent-space" xr:uid="{AD9B2588-7934-4A3C-8441-D2794238AA43}"/>
    <hyperlink ref="F27" r:id="rId14" display="https://agentvista.ai/agent-space" xr:uid="{83753586-A915-42F9-BF95-9137189BA00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1" id="{D7AD1799-9BED-4AF5-94F9-A60021E6774C}">
            <xm:f>Testcase_CodeReview_Azure!#REF!="×"</xm:f>
            <x14:dxf>
              <fill>
                <patternFill>
                  <bgColor theme="0" tint="-0.14999847407452621"/>
                </patternFill>
              </fill>
            </x14:dxf>
          </x14:cfRule>
          <xm:sqref>J17:L20 S9:S20 N9:Q20 C9:F12 N22:Q51 S22:S51 H17:H20 H22:H51 H9:L16 J22:L51 C22:F51 C17:F20 C13:C16 E13:F16</xm:sqref>
        </x14:conditionalFormatting>
        <x14:conditionalFormatting xmlns:xm="http://schemas.microsoft.com/office/excel/2006/main">
          <x14:cfRule type="expression" priority="12" id="{76F93B38-75E1-4091-A31D-798DFAD037E6}">
            <xm:f>Testcase_CodeReview_Azure!#REF!="×"</xm:f>
            <x14:dxf>
              <fill>
                <patternFill>
                  <bgColor theme="0" tint="-0.249977111117893"/>
                </patternFill>
              </fill>
            </x14:dxf>
          </x14:cfRule>
          <xm:sqref>B9:B20 B22:B51</xm:sqref>
        </x14:conditionalFormatting>
        <x14:conditionalFormatting xmlns:xm="http://schemas.microsoft.com/office/excel/2006/main">
          <x14:cfRule type="expression" priority="4" id="{2C9A3C84-8691-48D9-BF37-6E5612291C9D}">
            <xm:f>Testcase_CodeReview_Azure!#REF!="×"</xm:f>
            <x14:dxf>
              <fill>
                <patternFill>
                  <bgColor theme="0" tint="-0.14999847407452621"/>
                </patternFill>
              </fill>
            </x14:dxf>
          </x14:cfRule>
          <xm:sqref>I17</xm:sqref>
        </x14:conditionalFormatting>
        <x14:conditionalFormatting xmlns:xm="http://schemas.microsoft.com/office/excel/2006/main">
          <x14:cfRule type="expression" priority="3" id="{043589E2-4C27-4650-8A20-449273F8D578}">
            <xm:f>Testcase_CodeReview_Azure!#REF!="×"</xm:f>
            <x14:dxf>
              <fill>
                <patternFill>
                  <bgColor theme="0" tint="-0.14999847407452621"/>
                </patternFill>
              </fill>
            </x14:dxf>
          </x14:cfRule>
          <xm:sqref>I18</xm:sqref>
        </x14:conditionalFormatting>
        <x14:conditionalFormatting xmlns:xm="http://schemas.microsoft.com/office/excel/2006/main">
          <x14:cfRule type="expression" priority="2" id="{8D607D6D-28BC-449B-B6EE-AB528DC049E7}">
            <xm:f>Testcase_CodeReview_Azure!#REF!="×"</xm:f>
            <x14:dxf>
              <fill>
                <patternFill>
                  <bgColor theme="0" tint="-0.14999847407452621"/>
                </patternFill>
              </fill>
            </x14:dxf>
          </x14:cfRule>
          <xm:sqref>I19:I20</xm:sqref>
        </x14:conditionalFormatting>
        <x14:conditionalFormatting xmlns:xm="http://schemas.microsoft.com/office/excel/2006/main">
          <x14:cfRule type="expression" priority="1" id="{FEE93659-9EC3-4F9D-A25B-86EC620702F3}">
            <xm:f>Testcase_CodeReview_Azure!#REF!="×"</xm:f>
            <x14:dxf>
              <fill>
                <patternFill>
                  <bgColor theme="0" tint="-0.14999847407452621"/>
                </patternFill>
              </fill>
            </x14:dxf>
          </x14:cfRule>
          <xm:sqref>I22:I51</xm:sqref>
        </x14:conditionalFormatting>
      </x14:conditionalFormattings>
    </ext>
  </extLst>
</worksheet>
</file>

<file path=docMetadata/LabelInfo.xml><?xml version="1.0" encoding="utf-8"?>
<clbl:labelList xmlns:clbl="http://schemas.microsoft.com/office/2020/mipLabelMetadata">
  <clbl:label id="{4b512a4e-bb54-4328-ad34-d43205aaa1ec}" enabled="1" method="Standard" siteId="{f01e930a-b52e-42b1-b70f-a8882b5d043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Quynh Nguyen Thi Nhu</cp:lastModifiedBy>
  <cp:revision/>
  <dcterms:created xsi:type="dcterms:W3CDTF">2024-11-28T07:06:54Z</dcterms:created>
  <dcterms:modified xsi:type="dcterms:W3CDTF">2025-07-31T04:08:48Z</dcterms:modified>
  <cp:category/>
  <cp:contentStatus/>
</cp:coreProperties>
</file>